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ÁREA PRESUPUESTO\EJECUCION GASTOS\PRESUPUESTO 2021\INFORMES\4. Abril\"/>
    </mc:Choice>
  </mc:AlternateContent>
  <xr:revisionPtr revIDLastSave="0" documentId="13_ncr:1_{CD6D0E72-55B3-46A7-9732-4D4F620BC8A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BR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" i="1" l="1"/>
  <c r="Q7" i="1"/>
  <c r="R7" i="1"/>
  <c r="I21" i="1" l="1"/>
  <c r="H21" i="1"/>
  <c r="G21" i="1"/>
  <c r="F21" i="1"/>
  <c r="J7" i="1" l="1"/>
  <c r="J8" i="1"/>
  <c r="K8" i="1" s="1"/>
  <c r="P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P13" i="1"/>
  <c r="J14" i="1"/>
  <c r="K14" i="1" s="1"/>
  <c r="P14" i="1"/>
  <c r="J15" i="1"/>
  <c r="K15" i="1" s="1"/>
  <c r="J16" i="1"/>
  <c r="K16" i="1" s="1"/>
  <c r="P16" i="1"/>
  <c r="J17" i="1"/>
  <c r="K17" i="1" s="1"/>
  <c r="P17" i="1"/>
  <c r="J18" i="1"/>
  <c r="K18" i="1" s="1"/>
  <c r="P18" i="1"/>
  <c r="J19" i="1"/>
  <c r="K19" i="1" s="1"/>
  <c r="P19" i="1"/>
  <c r="J20" i="1"/>
  <c r="K20" i="1" s="1"/>
  <c r="P20" i="1"/>
  <c r="P21" i="1" l="1"/>
  <c r="K7" i="1"/>
  <c r="K21" i="1" s="1"/>
  <c r="J21" i="1"/>
  <c r="Q20" i="1"/>
  <c r="Q19" i="1"/>
  <c r="Q18" i="1"/>
  <c r="Q17" i="1"/>
  <c r="Q16" i="1"/>
  <c r="Q14" i="1"/>
  <c r="Q13" i="1"/>
  <c r="Q12" i="1"/>
  <c r="Q11" i="1"/>
  <c r="Q10" i="1"/>
  <c r="Q9" i="1"/>
  <c r="Q8" i="1"/>
  <c r="R20" i="1"/>
  <c r="R19" i="1"/>
  <c r="R18" i="1"/>
  <c r="R17" i="1"/>
  <c r="R14" i="1"/>
  <c r="R13" i="1"/>
  <c r="R12" i="1"/>
  <c r="R10" i="1"/>
  <c r="R9" i="1"/>
  <c r="R8" i="1"/>
  <c r="R11" i="1" l="1"/>
  <c r="R16" i="1"/>
  <c r="M21" i="1" l="1"/>
  <c r="Q21" i="1" l="1"/>
  <c r="L21" i="1"/>
  <c r="R21" i="1" s="1"/>
  <c r="N21" i="1"/>
  <c r="O21" i="1"/>
</calcChain>
</file>

<file path=xl/sharedStrings.xml><?xml version="1.0" encoding="utf-8"?>
<sst xmlns="http://schemas.openxmlformats.org/spreadsheetml/2006/main" count="105" uniqueCount="65">
  <si>
    <t>TOTALES</t>
  </si>
  <si>
    <t>CSF</t>
  </si>
  <si>
    <t>Nación</t>
  </si>
  <si>
    <t>10</t>
  </si>
  <si>
    <t>ORGANIZACION IBEROAMERICANA DE SEGURIDAD SOCIAL OISS (LEY 65 / 1981).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</si>
  <si>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</si>
  <si>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</si>
  <si>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</si>
  <si>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</si>
  <si>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</si>
  <si>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</si>
  <si>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</si>
  <si>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</si>
  <si>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</si>
  <si>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</si>
  <si>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</si>
  <si>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</si>
  <si>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</si>
  <si>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</si>
  <si>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</si>
  <si>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</si>
  <si>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</si>
  <si>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</si>
  <si>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</si>
  <si>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</si>
  <si>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</si>
  <si>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</si>
  <si>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</si>
  <si>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</si>
  <si>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</si>
  <si>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</si>
  <si>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</si>
  <si>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</si>
  <si>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</si>
  <si>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</si>
  <si>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</si>
  <si>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</si>
  <si>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</si>
  <si>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</si>
  <si>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</si>
  <si>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</si>
  <si>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</si>
  <si>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</si>
  <si>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</si>
  <si>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A-02-02</t>
  </si>
  <si>
    <t>A-03-02-02-119</t>
  </si>
  <si>
    <t>A-03-04-02-012</t>
  </si>
  <si>
    <t>A-03-10-01-001</t>
  </si>
  <si>
    <t>A-03-10-01-002</t>
  </si>
  <si>
    <t>A-08-01</t>
  </si>
  <si>
    <t>C-1399-1000-3</t>
  </si>
  <si>
    <t>SALARIO</t>
  </si>
  <si>
    <t>CONTRIBUCIONES INHERENTES A LA NÓMINA</t>
  </si>
  <si>
    <t>REMUNERACIONES NO CONSTITUTIVAS DE FACTOR SALARIAL</t>
  </si>
  <si>
    <t xml:space="preserve">CONTRIBUCIONES INHERENTES A LA NÓMINA </t>
  </si>
  <si>
    <t>ADQUISICIONES DIFERENTES DE ACTIVOS</t>
  </si>
  <si>
    <t>INCAPACIDADES Y LICENCIAS DE MATERNIDAD Y PATERNIDAD (NO DE PENSIONES)</t>
  </si>
  <si>
    <t>SENTENCIAS</t>
  </si>
  <si>
    <t>CONCILIACIONES</t>
  </si>
  <si>
    <t>IMPUESTOS</t>
  </si>
  <si>
    <t>MEJORAMIENTO DEL SOPORTE DE LAS TECNOLOGÍAS DE INFORMACIÓN EN LA UGPP  BOGOTÁ</t>
  </si>
  <si>
    <t>A-03-03-01-999</t>
  </si>
  <si>
    <t>OTRAS TRANSFERENCIAS - DISTRIBUCIÓN PREVIO CONCEPTO DGPPN</t>
  </si>
  <si>
    <t>APLAZAMIENTOS Y/O BLOQUEOS</t>
  </si>
  <si>
    <t>PERÍODO: ABRIL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</si>
</sst>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0.00000000000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39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4" xfId="3" applyNumberFormat="1" applyFont="1" applyFill="1" applyBorder="1" applyAlignment="1">
      <alignment horizontal="right" vertical="center" wrapText="1" readingOrder="1"/>
    </xf>
    <xf numFmtId="3" fontId="6" fillId="0" borderId="2" xfId="3" applyNumberFormat="1" applyFont="1" applyFill="1" applyBorder="1" applyAlignment="1">
      <alignment horizontal="right" vertical="center" wrapText="1" readingOrder="1"/>
    </xf>
    <xf numFmtId="165" fontId="2" fillId="0" borderId="0" xfId="0" applyNumberFormat="1" applyFont="1"/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zoomScaleNormal="100" workbookViewId="0">
      <selection activeCell="A4" sqref="A4:E4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6.140625" style="1" customWidth="1"/>
    <col min="7" max="8" width="14" style="1" bestFit="1" customWidth="1"/>
    <col min="9" max="9" width="13.28515625" style="1" bestFit="1" customWidth="1"/>
    <col min="10" max="13" width="14.7109375" style="1" bestFit="1" customWidth="1"/>
    <col min="14" max="14" width="16.140625" style="1" customWidth="1"/>
    <col min="15" max="15" width="9.7109375" style="1" bestFit="1" customWidth="1"/>
    <col min="16" max="16" width="14" style="1" bestFit="1" customWidth="1"/>
    <col min="17" max="17" width="12" style="1" customWidth="1"/>
    <col min="18" max="18" width="11.7109375" style="1" bestFit="1" customWidth="1"/>
    <col min="19" max="16384" width="11.42578125" style="1"/>
  </cols>
  <sheetData>
    <row r="1" spans="1:18" x14ac:dyDescent="0.25">
      <c r="A1" s="27" t="s">
        <v>37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x14ac:dyDescent="0.25">
      <c r="A2" s="29" t="s">
        <v>36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x14ac:dyDescent="0.25">
      <c r="A3" s="29" t="s">
        <v>35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ht="13.5" thickBot="1" x14ac:dyDescent="0.3">
      <c r="A4" s="31" t="s">
        <v>64</v>
      </c>
      <c r="B4" s="32"/>
      <c r="C4" s="32"/>
      <c r="D4" s="32"/>
      <c r="E4" s="32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25.5" x14ac:dyDescent="0.25">
      <c r="A5" s="33" t="s">
        <v>34</v>
      </c>
      <c r="B5" s="35" t="s">
        <v>33</v>
      </c>
      <c r="C5" s="35" t="s">
        <v>32</v>
      </c>
      <c r="D5" s="37" t="s">
        <v>31</v>
      </c>
      <c r="E5" s="35" t="s">
        <v>30</v>
      </c>
      <c r="F5" s="17" t="s">
        <v>29</v>
      </c>
      <c r="G5" s="17" t="s">
        <v>28</v>
      </c>
      <c r="H5" s="17" t="s">
        <v>27</v>
      </c>
      <c r="I5" s="17" t="s">
        <v>63</v>
      </c>
      <c r="J5" s="17" t="s">
        <v>26</v>
      </c>
      <c r="K5" s="17" t="s">
        <v>25</v>
      </c>
      <c r="L5" s="17" t="s">
        <v>24</v>
      </c>
      <c r="M5" s="17" t="s">
        <v>23</v>
      </c>
      <c r="N5" s="17" t="s">
        <v>22</v>
      </c>
      <c r="O5" s="17" t="s">
        <v>21</v>
      </c>
      <c r="P5" s="17" t="s">
        <v>20</v>
      </c>
      <c r="Q5" s="17" t="s">
        <v>19</v>
      </c>
      <c r="R5" s="16" t="s">
        <v>18</v>
      </c>
    </row>
    <row r="6" spans="1:18" ht="15.75" customHeight="1" thickBot="1" x14ac:dyDescent="0.3">
      <c r="A6" s="34"/>
      <c r="B6" s="36"/>
      <c r="C6" s="36"/>
      <c r="D6" s="38"/>
      <c r="E6" s="36"/>
      <c r="F6" s="15" t="s">
        <v>17</v>
      </c>
      <c r="G6" s="15" t="s">
        <v>16</v>
      </c>
      <c r="H6" s="15" t="s">
        <v>15</v>
      </c>
      <c r="I6" s="15" t="s">
        <v>14</v>
      </c>
      <c r="J6" s="15" t="s">
        <v>13</v>
      </c>
      <c r="K6" s="15" t="s">
        <v>12</v>
      </c>
      <c r="L6" s="15" t="s">
        <v>11</v>
      </c>
      <c r="M6" s="15" t="s">
        <v>10</v>
      </c>
      <c r="N6" s="15" t="s">
        <v>9</v>
      </c>
      <c r="O6" s="15" t="s">
        <v>8</v>
      </c>
      <c r="P6" s="15" t="s">
        <v>7</v>
      </c>
      <c r="Q6" s="15" t="s">
        <v>6</v>
      </c>
      <c r="R6" s="14" t="s">
        <v>5</v>
      </c>
    </row>
    <row r="7" spans="1:18" ht="23.25" customHeight="1" x14ac:dyDescent="0.25">
      <c r="A7" s="13" t="s">
        <v>38</v>
      </c>
      <c r="B7" s="12" t="s">
        <v>2</v>
      </c>
      <c r="C7" s="12" t="s">
        <v>3</v>
      </c>
      <c r="D7" s="11" t="s">
        <v>1</v>
      </c>
      <c r="E7" s="10" t="s">
        <v>51</v>
      </c>
      <c r="F7" s="19">
        <v>53134000000</v>
      </c>
      <c r="G7" s="4">
        <v>0</v>
      </c>
      <c r="H7" s="4">
        <v>0</v>
      </c>
      <c r="I7" s="23">
        <v>0</v>
      </c>
      <c r="J7" s="9">
        <f t="shared" ref="J7:J20" si="0">+F7+G7-H7-I7</f>
        <v>53134000000</v>
      </c>
      <c r="K7" s="9">
        <f>+J7-L7</f>
        <v>38911686125</v>
      </c>
      <c r="L7" s="9">
        <v>14222313875</v>
      </c>
      <c r="M7" s="9">
        <v>14166954389</v>
      </c>
      <c r="N7" s="9">
        <v>14166954389</v>
      </c>
      <c r="O7" s="9">
        <v>0</v>
      </c>
      <c r="P7" s="9">
        <f>+L7-M7</f>
        <v>55359486</v>
      </c>
      <c r="Q7" s="9">
        <f t="shared" ref="Q7:Q20" si="1">+M7-N7</f>
        <v>0</v>
      </c>
      <c r="R7" s="8">
        <f t="shared" ref="R7:R20" si="2">+L7/J7</f>
        <v>0.26766879728610682</v>
      </c>
    </row>
    <row r="8" spans="1:18" ht="23.25" customHeight="1" x14ac:dyDescent="0.25">
      <c r="A8" s="13" t="s">
        <v>39</v>
      </c>
      <c r="B8" s="12" t="s">
        <v>2</v>
      </c>
      <c r="C8" s="12" t="s">
        <v>3</v>
      </c>
      <c r="D8" s="11" t="s">
        <v>1</v>
      </c>
      <c r="E8" s="10" t="s">
        <v>52</v>
      </c>
      <c r="F8" s="19">
        <v>19433000000</v>
      </c>
      <c r="G8" s="4">
        <v>0</v>
      </c>
      <c r="H8" s="4">
        <v>0</v>
      </c>
      <c r="I8" s="23">
        <v>0</v>
      </c>
      <c r="J8" s="9">
        <f t="shared" si="0"/>
        <v>19433000000</v>
      </c>
      <c r="K8" s="9">
        <f t="shared" ref="K8:K20" si="3">+J8-L8</f>
        <v>13741420518</v>
      </c>
      <c r="L8" s="9">
        <v>5691579482</v>
      </c>
      <c r="M8" s="9">
        <v>5690677655</v>
      </c>
      <c r="N8" s="9">
        <v>5690677655</v>
      </c>
      <c r="O8" s="9">
        <v>0</v>
      </c>
      <c r="P8" s="9">
        <f t="shared" ref="P8:P20" si="4">+L8-M8</f>
        <v>901827</v>
      </c>
      <c r="Q8" s="9">
        <f t="shared" si="1"/>
        <v>0</v>
      </c>
      <c r="R8" s="8">
        <f t="shared" si="2"/>
        <v>0.29288218401687849</v>
      </c>
    </row>
    <row r="9" spans="1:18" ht="23.25" customHeight="1" x14ac:dyDescent="0.25">
      <c r="A9" s="13" t="s">
        <v>40</v>
      </c>
      <c r="B9" s="12" t="s">
        <v>2</v>
      </c>
      <c r="C9" s="12" t="s">
        <v>3</v>
      </c>
      <c r="D9" s="11" t="s">
        <v>1</v>
      </c>
      <c r="E9" s="10" t="s">
        <v>53</v>
      </c>
      <c r="F9" s="19">
        <v>4392000000</v>
      </c>
      <c r="G9" s="4">
        <v>0</v>
      </c>
      <c r="H9" s="4">
        <v>0</v>
      </c>
      <c r="I9" s="23">
        <v>0</v>
      </c>
      <c r="J9" s="9">
        <f t="shared" si="0"/>
        <v>4392000000</v>
      </c>
      <c r="K9" s="9">
        <f t="shared" si="3"/>
        <v>3459502187</v>
      </c>
      <c r="L9" s="9">
        <v>932497813</v>
      </c>
      <c r="M9" s="9">
        <v>900848591</v>
      </c>
      <c r="N9" s="9">
        <v>900848591</v>
      </c>
      <c r="O9" s="9">
        <v>0</v>
      </c>
      <c r="P9" s="9">
        <f t="shared" si="4"/>
        <v>31649222</v>
      </c>
      <c r="Q9" s="9">
        <f t="shared" si="1"/>
        <v>0</v>
      </c>
      <c r="R9" s="8">
        <f t="shared" si="2"/>
        <v>0.2123173526867031</v>
      </c>
    </row>
    <row r="10" spans="1:18" ht="23.25" customHeight="1" x14ac:dyDescent="0.25">
      <c r="A10" s="13" t="s">
        <v>41</v>
      </c>
      <c r="B10" s="12" t="s">
        <v>2</v>
      </c>
      <c r="C10" s="12" t="s">
        <v>3</v>
      </c>
      <c r="D10" s="11" t="s">
        <v>1</v>
      </c>
      <c r="E10" s="10" t="s">
        <v>51</v>
      </c>
      <c r="F10" s="19">
        <v>14319000000</v>
      </c>
      <c r="G10" s="4">
        <v>0</v>
      </c>
      <c r="H10" s="4">
        <v>0</v>
      </c>
      <c r="I10" s="23">
        <v>0</v>
      </c>
      <c r="J10" s="9">
        <f t="shared" si="0"/>
        <v>14319000000</v>
      </c>
      <c r="K10" s="9">
        <f t="shared" si="3"/>
        <v>10391368206</v>
      </c>
      <c r="L10" s="9">
        <v>3927631794</v>
      </c>
      <c r="M10" s="9">
        <v>3927631794</v>
      </c>
      <c r="N10" s="9">
        <v>3927631794</v>
      </c>
      <c r="O10" s="9">
        <v>0</v>
      </c>
      <c r="P10" s="9">
        <f t="shared" si="4"/>
        <v>0</v>
      </c>
      <c r="Q10" s="9">
        <f t="shared" si="1"/>
        <v>0</v>
      </c>
      <c r="R10" s="8">
        <f t="shared" si="2"/>
        <v>0.27429511795516448</v>
      </c>
    </row>
    <row r="11" spans="1:18" ht="23.25" customHeight="1" x14ac:dyDescent="0.25">
      <c r="A11" s="13" t="s">
        <v>42</v>
      </c>
      <c r="B11" s="12" t="s">
        <v>2</v>
      </c>
      <c r="C11" s="12" t="s">
        <v>3</v>
      </c>
      <c r="D11" s="11" t="s">
        <v>1</v>
      </c>
      <c r="E11" s="10" t="s">
        <v>54</v>
      </c>
      <c r="F11" s="19">
        <v>5207000000</v>
      </c>
      <c r="G11" s="4">
        <v>0</v>
      </c>
      <c r="H11" s="4">
        <v>0</v>
      </c>
      <c r="I11" s="23">
        <v>0</v>
      </c>
      <c r="J11" s="9">
        <f t="shared" si="0"/>
        <v>5207000000</v>
      </c>
      <c r="K11" s="9">
        <f t="shared" si="3"/>
        <v>3602238178</v>
      </c>
      <c r="L11" s="9">
        <v>1604761822</v>
      </c>
      <c r="M11" s="9">
        <v>1594144961</v>
      </c>
      <c r="N11" s="9">
        <v>1594144961</v>
      </c>
      <c r="O11" s="9">
        <v>0</v>
      </c>
      <c r="P11" s="9">
        <f t="shared" si="4"/>
        <v>10616861</v>
      </c>
      <c r="Q11" s="9">
        <f t="shared" si="1"/>
        <v>0</v>
      </c>
      <c r="R11" s="8">
        <f t="shared" si="2"/>
        <v>0.30819316727482238</v>
      </c>
    </row>
    <row r="12" spans="1:18" ht="23.25" customHeight="1" x14ac:dyDescent="0.25">
      <c r="A12" s="13" t="s">
        <v>43</v>
      </c>
      <c r="B12" s="12" t="s">
        <v>2</v>
      </c>
      <c r="C12" s="12" t="s">
        <v>3</v>
      </c>
      <c r="D12" s="11" t="s">
        <v>1</v>
      </c>
      <c r="E12" s="10" t="s">
        <v>53</v>
      </c>
      <c r="F12" s="19">
        <v>901000000</v>
      </c>
      <c r="G12" s="4">
        <v>0</v>
      </c>
      <c r="H12" s="4">
        <v>0</v>
      </c>
      <c r="I12" s="23">
        <v>0</v>
      </c>
      <c r="J12" s="9">
        <f t="shared" si="0"/>
        <v>901000000</v>
      </c>
      <c r="K12" s="9">
        <f t="shared" si="3"/>
        <v>713726543</v>
      </c>
      <c r="L12" s="9">
        <v>187273457</v>
      </c>
      <c r="M12" s="9">
        <v>187273457</v>
      </c>
      <c r="N12" s="9">
        <v>187273457</v>
      </c>
      <c r="O12" s="9">
        <v>0</v>
      </c>
      <c r="P12" s="9">
        <f t="shared" si="4"/>
        <v>0</v>
      </c>
      <c r="Q12" s="9">
        <f t="shared" si="1"/>
        <v>0</v>
      </c>
      <c r="R12" s="8">
        <f t="shared" si="2"/>
        <v>0.20785067369589344</v>
      </c>
    </row>
    <row r="13" spans="1:18" ht="23.25" customHeight="1" x14ac:dyDescent="0.25">
      <c r="A13" s="6" t="s">
        <v>44</v>
      </c>
      <c r="B13" s="12" t="s">
        <v>2</v>
      </c>
      <c r="C13" s="12" t="s">
        <v>3</v>
      </c>
      <c r="D13" s="11" t="s">
        <v>1</v>
      </c>
      <c r="E13" s="5" t="s">
        <v>55</v>
      </c>
      <c r="F13" s="20">
        <v>83380000000</v>
      </c>
      <c r="G13" s="4">
        <v>0</v>
      </c>
      <c r="H13" s="4">
        <v>0</v>
      </c>
      <c r="I13" s="23">
        <v>0</v>
      </c>
      <c r="J13" s="9">
        <f t="shared" si="0"/>
        <v>83380000000</v>
      </c>
      <c r="K13" s="9">
        <f t="shared" si="3"/>
        <v>7885719610.1900024</v>
      </c>
      <c r="L13" s="9">
        <v>75494280389.809998</v>
      </c>
      <c r="M13" s="9">
        <v>19946654230.700001</v>
      </c>
      <c r="N13" s="9">
        <v>19945000000</v>
      </c>
      <c r="O13" s="9">
        <v>0</v>
      </c>
      <c r="P13" s="9">
        <f t="shared" si="4"/>
        <v>55547626159.110001</v>
      </c>
      <c r="Q13" s="9">
        <f t="shared" si="1"/>
        <v>1654230.7000007629</v>
      </c>
      <c r="R13" s="8">
        <f t="shared" si="2"/>
        <v>0.90542432705456943</v>
      </c>
    </row>
    <row r="14" spans="1:18" ht="23.25" customHeight="1" x14ac:dyDescent="0.25">
      <c r="A14" s="6" t="s">
        <v>45</v>
      </c>
      <c r="B14" s="12" t="s">
        <v>2</v>
      </c>
      <c r="C14" s="12" t="s">
        <v>3</v>
      </c>
      <c r="D14" s="11" t="s">
        <v>1</v>
      </c>
      <c r="E14" s="5" t="s">
        <v>4</v>
      </c>
      <c r="F14" s="20">
        <v>20000000</v>
      </c>
      <c r="G14" s="4">
        <v>0</v>
      </c>
      <c r="H14" s="4">
        <v>0</v>
      </c>
      <c r="I14" s="23">
        <v>0</v>
      </c>
      <c r="J14" s="9">
        <f t="shared" si="0"/>
        <v>20000000</v>
      </c>
      <c r="K14" s="9">
        <f t="shared" si="3"/>
        <v>0</v>
      </c>
      <c r="L14" s="9">
        <v>20000000</v>
      </c>
      <c r="M14" s="9">
        <v>17993850</v>
      </c>
      <c r="N14" s="9">
        <v>17993850</v>
      </c>
      <c r="O14" s="9">
        <v>0</v>
      </c>
      <c r="P14" s="9">
        <f t="shared" si="4"/>
        <v>2006150</v>
      </c>
      <c r="Q14" s="9">
        <f t="shared" si="1"/>
        <v>0</v>
      </c>
      <c r="R14" s="8">
        <f t="shared" si="2"/>
        <v>1</v>
      </c>
    </row>
    <row r="15" spans="1:18" ht="23.25" customHeight="1" x14ac:dyDescent="0.25">
      <c r="A15" s="6" t="s">
        <v>61</v>
      </c>
      <c r="B15" s="12" t="s">
        <v>2</v>
      </c>
      <c r="C15" s="12" t="s">
        <v>3</v>
      </c>
      <c r="D15" s="11" t="s">
        <v>1</v>
      </c>
      <c r="E15" s="5" t="s">
        <v>62</v>
      </c>
      <c r="F15" s="20">
        <v>6973000000</v>
      </c>
      <c r="G15" s="4">
        <v>0</v>
      </c>
      <c r="H15" s="4">
        <v>0</v>
      </c>
      <c r="I15" s="23">
        <v>6973000000</v>
      </c>
      <c r="J15" s="9">
        <f t="shared" si="0"/>
        <v>0</v>
      </c>
      <c r="K15" s="9">
        <f t="shared" si="3"/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46</v>
      </c>
      <c r="B16" s="12" t="s">
        <v>2</v>
      </c>
      <c r="C16" s="12" t="s">
        <v>3</v>
      </c>
      <c r="D16" s="11" t="s">
        <v>1</v>
      </c>
      <c r="E16" s="5" t="s">
        <v>56</v>
      </c>
      <c r="F16" s="20">
        <v>424000000</v>
      </c>
      <c r="G16" s="4">
        <v>0</v>
      </c>
      <c r="H16" s="4">
        <v>0</v>
      </c>
      <c r="I16" s="23">
        <v>0</v>
      </c>
      <c r="J16" s="9">
        <f t="shared" si="0"/>
        <v>424000000</v>
      </c>
      <c r="K16" s="9">
        <f t="shared" si="3"/>
        <v>211459043</v>
      </c>
      <c r="L16" s="9">
        <v>212540957</v>
      </c>
      <c r="M16" s="9">
        <v>92594554</v>
      </c>
      <c r="N16" s="9">
        <v>92594554</v>
      </c>
      <c r="O16" s="9">
        <v>0</v>
      </c>
      <c r="P16" s="9">
        <f t="shared" si="4"/>
        <v>119946403</v>
      </c>
      <c r="Q16" s="9">
        <f t="shared" si="1"/>
        <v>0</v>
      </c>
      <c r="R16" s="8">
        <f t="shared" si="2"/>
        <v>0.50127584198113206</v>
      </c>
    </row>
    <row r="17" spans="1:18" ht="23.25" customHeight="1" x14ac:dyDescent="0.25">
      <c r="A17" s="6" t="s">
        <v>47</v>
      </c>
      <c r="B17" s="12" t="s">
        <v>2</v>
      </c>
      <c r="C17" s="12" t="s">
        <v>3</v>
      </c>
      <c r="D17" s="11" t="s">
        <v>1</v>
      </c>
      <c r="E17" s="5" t="s">
        <v>57</v>
      </c>
      <c r="F17" s="20">
        <v>3900000000</v>
      </c>
      <c r="G17" s="4">
        <v>0</v>
      </c>
      <c r="H17" s="4">
        <v>0</v>
      </c>
      <c r="I17" s="23">
        <v>0</v>
      </c>
      <c r="J17" s="9">
        <f t="shared" si="0"/>
        <v>3900000000</v>
      </c>
      <c r="K17" s="9">
        <f t="shared" si="3"/>
        <v>1871549159.8699999</v>
      </c>
      <c r="L17" s="9">
        <v>2028450840.1300001</v>
      </c>
      <c r="M17" s="9">
        <v>1776265311.6700001</v>
      </c>
      <c r="N17" s="9">
        <v>1653565534.1600001</v>
      </c>
      <c r="O17" s="9">
        <v>0</v>
      </c>
      <c r="P17" s="9">
        <f t="shared" si="4"/>
        <v>252185528.46000004</v>
      </c>
      <c r="Q17" s="9">
        <f t="shared" si="1"/>
        <v>122699777.50999999</v>
      </c>
      <c r="R17" s="8">
        <f t="shared" si="2"/>
        <v>0.52011560003333335</v>
      </c>
    </row>
    <row r="18" spans="1:18" ht="23.25" customHeight="1" x14ac:dyDescent="0.25">
      <c r="A18" s="6" t="s">
        <v>48</v>
      </c>
      <c r="B18" s="12" t="s">
        <v>2</v>
      </c>
      <c r="C18" s="12" t="s">
        <v>3</v>
      </c>
      <c r="D18" s="11" t="s">
        <v>1</v>
      </c>
      <c r="E18" s="5" t="s">
        <v>58</v>
      </c>
      <c r="F18" s="20">
        <v>790000000</v>
      </c>
      <c r="G18" s="4">
        <v>0</v>
      </c>
      <c r="H18" s="4">
        <v>0</v>
      </c>
      <c r="I18" s="23">
        <v>0</v>
      </c>
      <c r="J18" s="9">
        <f t="shared" si="0"/>
        <v>790000000</v>
      </c>
      <c r="K18" s="9">
        <f t="shared" si="3"/>
        <v>736616326.61000001</v>
      </c>
      <c r="L18" s="9">
        <v>53383673.390000001</v>
      </c>
      <c r="M18" s="9">
        <v>53383673.390000001</v>
      </c>
      <c r="N18" s="9">
        <v>53383673.390000001</v>
      </c>
      <c r="O18" s="9">
        <v>0</v>
      </c>
      <c r="P18" s="9">
        <f t="shared" si="4"/>
        <v>0</v>
      </c>
      <c r="Q18" s="9">
        <f t="shared" si="1"/>
        <v>0</v>
      </c>
      <c r="R18" s="8">
        <f t="shared" si="2"/>
        <v>6.7574270113924056E-2</v>
      </c>
    </row>
    <row r="19" spans="1:18" ht="23.25" customHeight="1" x14ac:dyDescent="0.25">
      <c r="A19" s="6" t="s">
        <v>49</v>
      </c>
      <c r="B19" s="12" t="s">
        <v>2</v>
      </c>
      <c r="C19" s="12" t="s">
        <v>3</v>
      </c>
      <c r="D19" s="11" t="s">
        <v>1</v>
      </c>
      <c r="E19" s="5" t="s">
        <v>59</v>
      </c>
      <c r="F19" s="20">
        <v>10000000</v>
      </c>
      <c r="G19" s="4">
        <v>0</v>
      </c>
      <c r="H19" s="4">
        <v>0</v>
      </c>
      <c r="I19" s="23">
        <v>0</v>
      </c>
      <c r="J19" s="9">
        <f t="shared" si="0"/>
        <v>10000000</v>
      </c>
      <c r="K19" s="9">
        <f t="shared" si="3"/>
        <v>10000000</v>
      </c>
      <c r="L19" s="9">
        <v>0</v>
      </c>
      <c r="M19" s="9">
        <v>0</v>
      </c>
      <c r="N19" s="9">
        <v>0</v>
      </c>
      <c r="O19" s="9">
        <v>0</v>
      </c>
      <c r="P19" s="9">
        <f t="shared" si="4"/>
        <v>0</v>
      </c>
      <c r="Q19" s="9">
        <f t="shared" si="1"/>
        <v>0</v>
      </c>
      <c r="R19" s="8">
        <f t="shared" si="2"/>
        <v>0</v>
      </c>
    </row>
    <row r="20" spans="1:18" ht="23.25" customHeight="1" thickBot="1" x14ac:dyDescent="0.3">
      <c r="A20" s="6" t="s">
        <v>50</v>
      </c>
      <c r="B20" s="12" t="s">
        <v>2</v>
      </c>
      <c r="C20" s="12">
        <v>11</v>
      </c>
      <c r="D20" s="11" t="s">
        <v>1</v>
      </c>
      <c r="E20" s="5" t="s">
        <v>60</v>
      </c>
      <c r="F20" s="20">
        <v>7888655374</v>
      </c>
      <c r="G20" s="4">
        <v>0</v>
      </c>
      <c r="H20" s="4">
        <v>0</v>
      </c>
      <c r="I20" s="23">
        <v>0</v>
      </c>
      <c r="J20" s="9">
        <f t="shared" si="0"/>
        <v>7888655374</v>
      </c>
      <c r="K20" s="9">
        <f t="shared" si="3"/>
        <v>2295035696.1700001</v>
      </c>
      <c r="L20" s="9">
        <v>5593619677.8299999</v>
      </c>
      <c r="M20" s="9">
        <v>666777082.02999997</v>
      </c>
      <c r="N20" s="9">
        <v>666777082.02999997</v>
      </c>
      <c r="O20" s="9">
        <v>0</v>
      </c>
      <c r="P20" s="9">
        <f t="shared" si="4"/>
        <v>4926842595.8000002</v>
      </c>
      <c r="Q20" s="9">
        <f t="shared" si="1"/>
        <v>0</v>
      </c>
      <c r="R20" s="8">
        <f t="shared" si="2"/>
        <v>0.70907137054888414</v>
      </c>
    </row>
    <row r="21" spans="1:18" ht="15" customHeight="1" thickBot="1" x14ac:dyDescent="0.3">
      <c r="A21" s="24" t="s">
        <v>0</v>
      </c>
      <c r="B21" s="25"/>
      <c r="C21" s="25"/>
      <c r="D21" s="25"/>
      <c r="E21" s="26"/>
      <c r="F21" s="3">
        <f t="shared" ref="F21:Q21" si="5">SUM(F7:F20)</f>
        <v>200771655374</v>
      </c>
      <c r="G21" s="3">
        <f t="shared" si="5"/>
        <v>0</v>
      </c>
      <c r="H21" s="3">
        <f t="shared" si="5"/>
        <v>0</v>
      </c>
      <c r="I21" s="3">
        <f t="shared" si="5"/>
        <v>6973000000</v>
      </c>
      <c r="J21" s="3">
        <f t="shared" si="5"/>
        <v>193798655374</v>
      </c>
      <c r="K21" s="3">
        <f t="shared" si="5"/>
        <v>83830321592.839996</v>
      </c>
      <c r="L21" s="3">
        <f t="shared" si="5"/>
        <v>109968333781.16</v>
      </c>
      <c r="M21" s="3">
        <f t="shared" si="5"/>
        <v>49021199548.789993</v>
      </c>
      <c r="N21" s="3">
        <f t="shared" si="5"/>
        <v>48896845540.580002</v>
      </c>
      <c r="O21" s="3">
        <f t="shared" si="5"/>
        <v>0</v>
      </c>
      <c r="P21" s="3">
        <f t="shared" si="5"/>
        <v>60947134232.370003</v>
      </c>
      <c r="Q21" s="3">
        <f t="shared" si="5"/>
        <v>124354008.21000075</v>
      </c>
      <c r="R21" s="2">
        <f>+L21/J21</f>
        <v>0.56743599984705229</v>
      </c>
    </row>
    <row r="22" spans="1:18" x14ac:dyDescent="0.25">
      <c r="L22" s="7"/>
      <c r="N22" s="7"/>
    </row>
    <row r="25" spans="1:18" x14ac:dyDescent="0.25">
      <c r="F25" s="22"/>
      <c r="G25" s="22"/>
      <c r="H25" s="7"/>
    </row>
    <row r="26" spans="1:18" x14ac:dyDescent="0.25">
      <c r="F26" s="22"/>
    </row>
    <row r="30" spans="1:18" x14ac:dyDescent="0.25">
      <c r="F30" s="7"/>
    </row>
    <row r="31" spans="1:18" x14ac:dyDescent="0.25">
      <c r="F31" s="21"/>
    </row>
  </sheetData>
  <mergeCells count="10">
    <mergeCell ref="A21:E21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 B7:D8 B20:D20 C9:D14 D16:D19 C16:C19 C15 H6:R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2021-05-06T20:45:17Z</dcterms:modified>
</cp:coreProperties>
</file>