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NOVIEMBRE" sheetId="1" r:id="rId1"/>
  </sheets>
  <calcPr calcId="145621"/>
</workbook>
</file>

<file path=xl/calcChain.xml><?xml version="1.0" encoding="utf-8"?>
<calcChain xmlns="http://schemas.openxmlformats.org/spreadsheetml/2006/main"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K14" i="1" l="1"/>
  <c r="R15" i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l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<sst xmlns="http://schemas.openxmlformats.org/spreadsheetml/2006/main" count="90" uniqueCount="61">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</sst>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2" fillId="0" borderId="0" xfId="2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164" fontId="2" fillId="0" borderId="0" xfId="8" applyNumberFormat="1" applyFont="1"/>
    <xf numFmtId="3" fontId="6" fillId="0" borderId="10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zoomScaleNormal="100" workbookViewId="0">
      <selection activeCell="A5" sqref="A5:A6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x14ac:dyDescent="0.25">
      <c r="A2" s="39" t="s">
        <v>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x14ac:dyDescent="0.25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3.5" thickBot="1" x14ac:dyDescent="0.3">
      <c r="A4" s="41" t="s">
        <v>60</v>
      </c>
      <c r="B4" s="42"/>
      <c r="C4" s="42"/>
      <c r="D4" s="42"/>
      <c r="E4" s="4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0" ht="25.5" x14ac:dyDescent="0.25">
      <c r="A5" s="43" t="s">
        <v>55</v>
      </c>
      <c r="B5" s="45" t="s">
        <v>54</v>
      </c>
      <c r="C5" s="45" t="s">
        <v>53</v>
      </c>
      <c r="D5" s="47" t="s">
        <v>52</v>
      </c>
      <c r="E5" s="45" t="s">
        <v>51</v>
      </c>
      <c r="F5" s="31" t="s">
        <v>50</v>
      </c>
      <c r="G5" s="31" t="s">
        <v>49</v>
      </c>
      <c r="H5" s="31" t="s">
        <v>48</v>
      </c>
      <c r="I5" s="31" t="s">
        <v>47</v>
      </c>
      <c r="J5" s="31" t="s">
        <v>46</v>
      </c>
      <c r="K5" s="31" t="s">
        <v>45</v>
      </c>
      <c r="L5" s="31" t="s">
        <v>44</v>
      </c>
      <c r="M5" s="31" t="s">
        <v>43</v>
      </c>
      <c r="N5" s="31" t="s">
        <v>42</v>
      </c>
      <c r="O5" s="31" t="s">
        <v>41</v>
      </c>
      <c r="P5" s="31" t="s">
        <v>40</v>
      </c>
      <c r="Q5" s="31" t="s">
        <v>39</v>
      </c>
      <c r="R5" s="30" t="s">
        <v>38</v>
      </c>
    </row>
    <row r="6" spans="1:20" ht="15.75" customHeight="1" thickBot="1" x14ac:dyDescent="0.3">
      <c r="A6" s="44"/>
      <c r="B6" s="46"/>
      <c r="C6" s="46"/>
      <c r="D6" s="48"/>
      <c r="E6" s="46"/>
      <c r="F6" s="29" t="s">
        <v>37</v>
      </c>
      <c r="G6" s="29" t="s">
        <v>36</v>
      </c>
      <c r="H6" s="29" t="s">
        <v>35</v>
      </c>
      <c r="I6" s="29" t="s">
        <v>34</v>
      </c>
      <c r="J6" s="29" t="s">
        <v>33</v>
      </c>
      <c r="K6" s="29" t="s">
        <v>32</v>
      </c>
      <c r="L6" s="29" t="s">
        <v>31</v>
      </c>
      <c r="M6" s="29" t="s">
        <v>30</v>
      </c>
      <c r="N6" s="29" t="s">
        <v>29</v>
      </c>
      <c r="O6" s="29" t="s">
        <v>28</v>
      </c>
      <c r="P6" s="29" t="s">
        <v>27</v>
      </c>
      <c r="Q6" s="29" t="s">
        <v>26</v>
      </c>
      <c r="R6" s="28" t="s">
        <v>25</v>
      </c>
    </row>
    <row r="7" spans="1:20" ht="14.1" customHeight="1" x14ac:dyDescent="0.25">
      <c r="A7" s="27" t="s">
        <v>24</v>
      </c>
      <c r="B7" s="26" t="s">
        <v>3</v>
      </c>
      <c r="C7" s="26" t="s">
        <v>5</v>
      </c>
      <c r="D7" s="25" t="s">
        <v>2</v>
      </c>
      <c r="E7" s="24" t="s">
        <v>23</v>
      </c>
      <c r="F7" s="35">
        <v>48226566000</v>
      </c>
      <c r="G7" s="11">
        <v>2034000000</v>
      </c>
      <c r="H7" s="11">
        <v>352000000</v>
      </c>
      <c r="I7" s="11">
        <v>0</v>
      </c>
      <c r="J7" s="23">
        <f t="shared" ref="J7:J17" si="0">+F7+G7-H7-I7</f>
        <v>49908566000</v>
      </c>
      <c r="K7" s="23">
        <f>+J7-L7</f>
        <v>4164906023</v>
      </c>
      <c r="L7" s="23">
        <v>45743659977</v>
      </c>
      <c r="M7" s="23">
        <v>45701498633</v>
      </c>
      <c r="N7" s="23">
        <v>45701498633</v>
      </c>
      <c r="O7" s="23">
        <v>0</v>
      </c>
      <c r="P7" s="23">
        <f>+L7-M7</f>
        <v>42161344</v>
      </c>
      <c r="Q7" s="23">
        <f t="shared" ref="Q7:Q17" si="1">+M7-N7</f>
        <v>0</v>
      </c>
      <c r="R7" s="22">
        <f t="shared" ref="R7:R18" si="2">+L7/J7</f>
        <v>0.91654927486796556</v>
      </c>
    </row>
    <row r="8" spans="1:20" ht="14.1" customHeight="1" x14ac:dyDescent="0.25">
      <c r="A8" s="20" t="s">
        <v>22</v>
      </c>
      <c r="B8" s="19" t="s">
        <v>3</v>
      </c>
      <c r="C8" s="19" t="s">
        <v>5</v>
      </c>
      <c r="D8" s="18" t="s">
        <v>2</v>
      </c>
      <c r="E8" s="17" t="s">
        <v>21</v>
      </c>
      <c r="F8" s="36">
        <v>2092982000</v>
      </c>
      <c r="G8" s="11">
        <v>0</v>
      </c>
      <c r="H8" s="11">
        <v>130000000</v>
      </c>
      <c r="I8" s="11">
        <v>0</v>
      </c>
      <c r="J8" s="11">
        <f t="shared" si="0"/>
        <v>1962982000</v>
      </c>
      <c r="K8" s="11">
        <f t="shared" ref="K8:K17" si="3">+J8-L8</f>
        <v>163521353</v>
      </c>
      <c r="L8" s="11">
        <v>1799460647</v>
      </c>
      <c r="M8" s="11">
        <v>1799460647</v>
      </c>
      <c r="N8" s="11">
        <v>1799460647</v>
      </c>
      <c r="O8" s="11">
        <v>0</v>
      </c>
      <c r="P8" s="11">
        <f>+L8-M8</f>
        <v>0</v>
      </c>
      <c r="Q8" s="11">
        <f t="shared" si="1"/>
        <v>0</v>
      </c>
      <c r="R8" s="16">
        <f t="shared" si="2"/>
        <v>0.91669747710371263</v>
      </c>
    </row>
    <row r="9" spans="1:20" ht="14.1" customHeight="1" x14ac:dyDescent="0.25">
      <c r="A9" s="20" t="s">
        <v>20</v>
      </c>
      <c r="B9" s="19" t="s">
        <v>3</v>
      </c>
      <c r="C9" s="19" t="s">
        <v>5</v>
      </c>
      <c r="D9" s="18" t="s">
        <v>2</v>
      </c>
      <c r="E9" s="17" t="s">
        <v>19</v>
      </c>
      <c r="F9" s="36">
        <v>12049546000</v>
      </c>
      <c r="G9" s="11">
        <v>0</v>
      </c>
      <c r="H9" s="11">
        <v>94500000</v>
      </c>
      <c r="I9" s="11">
        <v>0</v>
      </c>
      <c r="J9" s="11">
        <f t="shared" si="0"/>
        <v>11955046000</v>
      </c>
      <c r="K9" s="11">
        <f t="shared" si="3"/>
        <v>5185267454</v>
      </c>
      <c r="L9" s="11">
        <v>6769778546</v>
      </c>
      <c r="M9" s="11">
        <v>6762533418</v>
      </c>
      <c r="N9" s="11">
        <v>6762533418</v>
      </c>
      <c r="O9" s="11">
        <v>0</v>
      </c>
      <c r="P9" s="11">
        <f t="shared" ref="P9:P17" si="4">+L9-M9</f>
        <v>7245128</v>
      </c>
      <c r="Q9" s="11">
        <f t="shared" si="1"/>
        <v>0</v>
      </c>
      <c r="R9" s="16">
        <f t="shared" si="2"/>
        <v>0.56626955228779541</v>
      </c>
    </row>
    <row r="10" spans="1:20" ht="25.5" x14ac:dyDescent="0.25">
      <c r="A10" s="20" t="s">
        <v>18</v>
      </c>
      <c r="B10" s="19" t="s">
        <v>3</v>
      </c>
      <c r="C10" s="19" t="s">
        <v>5</v>
      </c>
      <c r="D10" s="18" t="s">
        <v>2</v>
      </c>
      <c r="E10" s="17" t="s">
        <v>17</v>
      </c>
      <c r="F10" s="36">
        <v>11566000</v>
      </c>
      <c r="G10" s="11">
        <v>154500000</v>
      </c>
      <c r="H10" s="11">
        <v>0</v>
      </c>
      <c r="I10" s="11">
        <v>0</v>
      </c>
      <c r="J10" s="11">
        <f t="shared" si="0"/>
        <v>166066000</v>
      </c>
      <c r="K10" s="11">
        <f t="shared" si="3"/>
        <v>60433216</v>
      </c>
      <c r="L10" s="11">
        <v>105632784</v>
      </c>
      <c r="M10" s="11">
        <v>105632784</v>
      </c>
      <c r="N10" s="11">
        <v>105632784</v>
      </c>
      <c r="O10" s="11">
        <v>0</v>
      </c>
      <c r="P10" s="11">
        <f t="shared" si="4"/>
        <v>0</v>
      </c>
      <c r="Q10" s="11">
        <f t="shared" si="1"/>
        <v>0</v>
      </c>
      <c r="R10" s="16">
        <f t="shared" si="2"/>
        <v>0.63608916936639648</v>
      </c>
    </row>
    <row r="11" spans="1:20" ht="14.1" customHeight="1" x14ac:dyDescent="0.25">
      <c r="A11" s="20" t="s">
        <v>16</v>
      </c>
      <c r="B11" s="19" t="s">
        <v>3</v>
      </c>
      <c r="C11" s="19" t="s">
        <v>5</v>
      </c>
      <c r="D11" s="18" t="s">
        <v>2</v>
      </c>
      <c r="E11" s="17" t="s">
        <v>15</v>
      </c>
      <c r="F11" s="36">
        <v>35077965000</v>
      </c>
      <c r="G11" s="11">
        <v>1392000000</v>
      </c>
      <c r="H11" s="11">
        <v>104000000</v>
      </c>
      <c r="I11" s="11">
        <v>0</v>
      </c>
      <c r="J11" s="11">
        <f t="shared" si="0"/>
        <v>36365965000</v>
      </c>
      <c r="K11" s="11">
        <f t="shared" si="3"/>
        <v>106917400.70999908</v>
      </c>
      <c r="L11" s="11">
        <v>36259047599.290001</v>
      </c>
      <c r="M11" s="11">
        <v>29648358522.299999</v>
      </c>
      <c r="N11" s="11">
        <v>29648358522.299999</v>
      </c>
      <c r="O11" s="11">
        <v>0</v>
      </c>
      <c r="P11" s="11">
        <f t="shared" si="4"/>
        <v>6610689076.9900017</v>
      </c>
      <c r="Q11" s="11">
        <f t="shared" si="1"/>
        <v>0</v>
      </c>
      <c r="R11" s="16">
        <f t="shared" si="2"/>
        <v>0.99705995975330231</v>
      </c>
      <c r="T11" s="21"/>
    </row>
    <row r="12" spans="1:20" ht="25.5" x14ac:dyDescent="0.25">
      <c r="A12" s="20" t="s">
        <v>14</v>
      </c>
      <c r="B12" s="19" t="s">
        <v>3</v>
      </c>
      <c r="C12" s="19" t="s">
        <v>5</v>
      </c>
      <c r="D12" s="18" t="s">
        <v>2</v>
      </c>
      <c r="E12" s="17" t="s">
        <v>13</v>
      </c>
      <c r="F12" s="36">
        <v>18507092000</v>
      </c>
      <c r="G12" s="11">
        <v>3507000000</v>
      </c>
      <c r="H12" s="11">
        <v>0</v>
      </c>
      <c r="I12" s="11">
        <v>0</v>
      </c>
      <c r="J12" s="11">
        <f t="shared" si="0"/>
        <v>22014092000</v>
      </c>
      <c r="K12" s="11">
        <f t="shared" si="3"/>
        <v>2415286329</v>
      </c>
      <c r="L12" s="11">
        <v>19598805671</v>
      </c>
      <c r="M12" s="11">
        <v>19598698267</v>
      </c>
      <c r="N12" s="11">
        <v>19598698267</v>
      </c>
      <c r="O12" s="11">
        <v>0</v>
      </c>
      <c r="P12" s="11">
        <f t="shared" si="4"/>
        <v>107404</v>
      </c>
      <c r="Q12" s="11">
        <f t="shared" si="1"/>
        <v>0</v>
      </c>
      <c r="R12" s="16">
        <f t="shared" si="2"/>
        <v>0.89028453551479658</v>
      </c>
    </row>
    <row r="13" spans="1:20" ht="14.1" customHeight="1" x14ac:dyDescent="0.25">
      <c r="A13" s="20" t="s">
        <v>12</v>
      </c>
      <c r="B13" s="19" t="s">
        <v>3</v>
      </c>
      <c r="C13" s="19" t="s">
        <v>5</v>
      </c>
      <c r="D13" s="18" t="s">
        <v>2</v>
      </c>
      <c r="E13" s="17" t="s">
        <v>11</v>
      </c>
      <c r="F13" s="36">
        <v>52530000</v>
      </c>
      <c r="G13" s="11">
        <v>0</v>
      </c>
      <c r="H13" s="11">
        <v>39600000</v>
      </c>
      <c r="I13" s="11">
        <v>0</v>
      </c>
      <c r="J13" s="11">
        <f t="shared" si="0"/>
        <v>12930000</v>
      </c>
      <c r="K13" s="11">
        <f t="shared" si="3"/>
        <v>69589</v>
      </c>
      <c r="L13" s="11">
        <v>12860411</v>
      </c>
      <c r="M13" s="11">
        <v>6798241</v>
      </c>
      <c r="N13" s="11">
        <v>6798241</v>
      </c>
      <c r="O13" s="11">
        <v>0</v>
      </c>
      <c r="P13" s="11">
        <f t="shared" si="4"/>
        <v>6062170</v>
      </c>
      <c r="Q13" s="11">
        <f t="shared" si="1"/>
        <v>0</v>
      </c>
      <c r="R13" s="16">
        <f t="shared" si="2"/>
        <v>0.99461802010827538</v>
      </c>
    </row>
    <row r="14" spans="1:20" ht="14.1" customHeight="1" x14ac:dyDescent="0.25">
      <c r="A14" s="20" t="s">
        <v>10</v>
      </c>
      <c r="B14" s="19" t="s">
        <v>3</v>
      </c>
      <c r="C14" s="19" t="s">
        <v>5</v>
      </c>
      <c r="D14" s="18" t="s">
        <v>2</v>
      </c>
      <c r="E14" s="17" t="s">
        <v>9</v>
      </c>
      <c r="F14" s="36">
        <v>50031790000</v>
      </c>
      <c r="G14" s="11">
        <v>35900000</v>
      </c>
      <c r="H14" s="11">
        <v>1392000000</v>
      </c>
      <c r="I14" s="11">
        <v>2917000000</v>
      </c>
      <c r="J14" s="11">
        <f t="shared" si="0"/>
        <v>45758690000</v>
      </c>
      <c r="K14" s="11">
        <f t="shared" si="3"/>
        <v>644378435.55000305</v>
      </c>
      <c r="L14" s="11">
        <v>45114311564.449997</v>
      </c>
      <c r="M14" s="11">
        <v>37632377892.769997</v>
      </c>
      <c r="N14" s="11">
        <v>37632377892.769997</v>
      </c>
      <c r="O14" s="11">
        <v>0</v>
      </c>
      <c r="P14" s="11">
        <f t="shared" si="4"/>
        <v>7481933671.6800003</v>
      </c>
      <c r="Q14" s="11">
        <f t="shared" si="1"/>
        <v>0</v>
      </c>
      <c r="R14" s="16">
        <f t="shared" si="2"/>
        <v>0.98591790028189175</v>
      </c>
    </row>
    <row r="15" spans="1:20" ht="25.5" customHeight="1" x14ac:dyDescent="0.25">
      <c r="A15" s="20" t="s">
        <v>8</v>
      </c>
      <c r="B15" s="19" t="s">
        <v>3</v>
      </c>
      <c r="C15" s="19" t="s">
        <v>5</v>
      </c>
      <c r="D15" s="18" t="s">
        <v>2</v>
      </c>
      <c r="E15" s="17" t="s">
        <v>7</v>
      </c>
      <c r="F15" s="36">
        <v>11370000</v>
      </c>
      <c r="G15" s="11">
        <v>3700000</v>
      </c>
      <c r="H15" s="11">
        <v>0</v>
      </c>
      <c r="I15" s="11">
        <v>0</v>
      </c>
      <c r="J15" s="11">
        <f t="shared" si="0"/>
        <v>15070000</v>
      </c>
      <c r="K15" s="11">
        <f t="shared" si="3"/>
        <v>949750</v>
      </c>
      <c r="L15" s="11">
        <v>14120250</v>
      </c>
      <c r="M15" s="11">
        <v>14120250</v>
      </c>
      <c r="N15" s="11">
        <v>14120250</v>
      </c>
      <c r="O15" s="11">
        <v>0</v>
      </c>
      <c r="P15" s="11">
        <f t="shared" si="4"/>
        <v>0</v>
      </c>
      <c r="Q15" s="11">
        <f t="shared" si="1"/>
        <v>0</v>
      </c>
      <c r="R15" s="16">
        <f t="shared" si="2"/>
        <v>0.93697743861977434</v>
      </c>
    </row>
    <row r="16" spans="1:20" ht="14.1" customHeight="1" x14ac:dyDescent="0.25">
      <c r="A16" s="20" t="s">
        <v>6</v>
      </c>
      <c r="B16" s="19" t="s">
        <v>3</v>
      </c>
      <c r="C16" s="19" t="s">
        <v>5</v>
      </c>
      <c r="D16" s="18" t="s">
        <v>2</v>
      </c>
      <c r="E16" s="17" t="s">
        <v>4</v>
      </c>
      <c r="F16" s="36">
        <v>7444343000</v>
      </c>
      <c r="G16" s="11">
        <v>104000000</v>
      </c>
      <c r="H16" s="11">
        <v>0</v>
      </c>
      <c r="I16" s="11">
        <v>0</v>
      </c>
      <c r="J16" s="11">
        <f t="shared" si="0"/>
        <v>7548343000</v>
      </c>
      <c r="K16" s="11">
        <f t="shared" si="3"/>
        <v>705926.72999954224</v>
      </c>
      <c r="L16" s="11">
        <v>7547637073.2700005</v>
      </c>
      <c r="M16" s="11">
        <v>6813341748.8100004</v>
      </c>
      <c r="N16" s="11">
        <v>6680871846.6199999</v>
      </c>
      <c r="O16" s="11">
        <v>0</v>
      </c>
      <c r="P16" s="11">
        <f t="shared" si="4"/>
        <v>734295324.46000004</v>
      </c>
      <c r="Q16" s="11">
        <f t="shared" si="1"/>
        <v>132469902.19000053</v>
      </c>
      <c r="R16" s="16">
        <f t="shared" si="2"/>
        <v>0.99990647924584253</v>
      </c>
    </row>
    <row r="17" spans="1:18" ht="39" thickBot="1" x14ac:dyDescent="0.3">
      <c r="A17" s="15" t="s">
        <v>59</v>
      </c>
      <c r="B17" s="14" t="s">
        <v>3</v>
      </c>
      <c r="C17" s="14">
        <v>10</v>
      </c>
      <c r="D17" s="13" t="s">
        <v>2</v>
      </c>
      <c r="E17" s="12" t="s">
        <v>1</v>
      </c>
      <c r="F17" s="36">
        <v>6634041074</v>
      </c>
      <c r="G17" s="11">
        <v>0</v>
      </c>
      <c r="H17" s="11">
        <v>0</v>
      </c>
      <c r="I17" s="11">
        <v>0</v>
      </c>
      <c r="J17" s="11">
        <f t="shared" si="0"/>
        <v>6634041074</v>
      </c>
      <c r="K17" s="11">
        <f t="shared" si="3"/>
        <v>262018865</v>
      </c>
      <c r="L17" s="11">
        <v>6372022209</v>
      </c>
      <c r="M17" s="11">
        <v>4180847623.98</v>
      </c>
      <c r="N17" s="11">
        <v>4180847623.98</v>
      </c>
      <c r="O17" s="11">
        <v>0</v>
      </c>
      <c r="P17" s="11">
        <f t="shared" si="4"/>
        <v>2191174585.02</v>
      </c>
      <c r="Q17" s="11">
        <f t="shared" si="1"/>
        <v>0</v>
      </c>
      <c r="R17" s="10">
        <f t="shared" si="2"/>
        <v>0.96050388261433906</v>
      </c>
    </row>
    <row r="18" spans="1:18" ht="15" customHeight="1" thickBot="1" x14ac:dyDescent="0.3">
      <c r="A18" s="9"/>
      <c r="B18" s="8"/>
      <c r="C18" s="8"/>
      <c r="D18" s="7"/>
      <c r="E18" s="6" t="s">
        <v>0</v>
      </c>
      <c r="F18" s="5">
        <f t="shared" ref="F18:Q18" si="5">SUM(F7:F17)</f>
        <v>180139791074</v>
      </c>
      <c r="G18" s="5">
        <f t="shared" si="5"/>
        <v>7231100000</v>
      </c>
      <c r="H18" s="5">
        <f t="shared" si="5"/>
        <v>2112100000</v>
      </c>
      <c r="I18" s="5">
        <f t="shared" si="5"/>
        <v>2917000000</v>
      </c>
      <c r="J18" s="5">
        <f t="shared" si="5"/>
        <v>182341791074</v>
      </c>
      <c r="K18" s="5">
        <f t="shared" si="5"/>
        <v>13004454341.990002</v>
      </c>
      <c r="L18" s="5">
        <f t="shared" si="5"/>
        <v>169337336732.00998</v>
      </c>
      <c r="M18" s="5">
        <f>SUM(M7:M17)</f>
        <v>152263668027.86002</v>
      </c>
      <c r="N18" s="5">
        <f t="shared" si="5"/>
        <v>152131198125.67001</v>
      </c>
      <c r="O18" s="5">
        <f t="shared" si="5"/>
        <v>0</v>
      </c>
      <c r="P18" s="5">
        <f t="shared" si="5"/>
        <v>17073668704.150002</v>
      </c>
      <c r="Q18" s="5">
        <f t="shared" si="5"/>
        <v>132469902.19000053</v>
      </c>
      <c r="R18" s="4">
        <f t="shared" si="2"/>
        <v>0.92868088952404548</v>
      </c>
    </row>
    <row r="19" spans="1:18" x14ac:dyDescent="0.25">
      <c r="J19" s="2"/>
      <c r="L19" s="3"/>
      <c r="N19" s="33"/>
    </row>
    <row r="20" spans="1:18" x14ac:dyDescent="0.25">
      <c r="F20" s="34"/>
      <c r="M20" s="2"/>
      <c r="N20" s="2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2019-01-22T13:52:15Z</dcterms:modified>
</cp:coreProperties>
</file>