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ÁREA PRESUPUESTO\01. GESTION GASTOS\PRESUPUESTO 2022\1 INFORMES\Ejc pptal WEB\"/>
    </mc:Choice>
  </mc:AlternateContent>
  <xr:revisionPtr revIDLastSave="0" documentId="13_ncr:1_{25D010FF-ACA2-4D96-ABD7-CF2DE96236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OV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J20" i="1"/>
  <c r="J19" i="1"/>
  <c r="J18" i="1"/>
  <c r="J17" i="1"/>
  <c r="J16" i="1"/>
  <c r="J15" i="1"/>
  <c r="J14" i="1"/>
  <c r="J13" i="1"/>
  <c r="J12" i="1"/>
  <c r="J11" i="1"/>
  <c r="J10" i="1"/>
  <c r="J9" i="1"/>
  <c r="L22" i="1" l="1"/>
  <c r="I22" i="1" l="1"/>
  <c r="H22" i="1"/>
  <c r="G22" i="1"/>
  <c r="R19" i="1" l="1"/>
  <c r="Q19" i="1"/>
  <c r="P19" i="1"/>
  <c r="K19" i="1"/>
  <c r="K15" i="1"/>
  <c r="J8" i="1"/>
  <c r="J7" i="1"/>
  <c r="R9" i="1" l="1"/>
  <c r="K7" i="1"/>
  <c r="K14" i="1"/>
  <c r="K18" i="1"/>
  <c r="R8" i="1"/>
  <c r="K8" i="1"/>
  <c r="Q8" i="1"/>
  <c r="P8" i="1"/>
  <c r="R7" i="1"/>
  <c r="Q7" i="1"/>
  <c r="P7" i="1"/>
  <c r="P13" i="1" l="1"/>
  <c r="F22" i="1" l="1"/>
  <c r="K9" i="1" l="1"/>
  <c r="P9" i="1"/>
  <c r="K10" i="1"/>
  <c r="P10" i="1"/>
  <c r="K11" i="1"/>
  <c r="P11" i="1"/>
  <c r="K12" i="1"/>
  <c r="P12" i="1"/>
  <c r="K13" i="1"/>
  <c r="P14" i="1"/>
  <c r="K16" i="1"/>
  <c r="P16" i="1"/>
  <c r="K17" i="1"/>
  <c r="P17" i="1"/>
  <c r="P18" i="1"/>
  <c r="P20" i="1"/>
  <c r="P21" i="1"/>
  <c r="K21" i="1" l="1"/>
  <c r="K20" i="1"/>
  <c r="J22" i="1"/>
  <c r="P22" i="1"/>
  <c r="Q21" i="1"/>
  <c r="Q20" i="1"/>
  <c r="Q18" i="1"/>
  <c r="Q17" i="1"/>
  <c r="Q16" i="1"/>
  <c r="Q14" i="1"/>
  <c r="Q13" i="1"/>
  <c r="Q12" i="1"/>
  <c r="Q11" i="1"/>
  <c r="Q10" i="1"/>
  <c r="Q9" i="1"/>
  <c r="R21" i="1"/>
  <c r="R20" i="1"/>
  <c r="R18" i="1"/>
  <c r="R17" i="1"/>
  <c r="R14" i="1"/>
  <c r="R13" i="1"/>
  <c r="R12" i="1"/>
  <c r="R10" i="1"/>
  <c r="K22" i="1" l="1"/>
  <c r="R11" i="1"/>
  <c r="R16" i="1"/>
  <c r="M22" i="1" l="1"/>
  <c r="Q22" i="1" l="1"/>
  <c r="R22" i="1"/>
  <c r="N22" i="1"/>
  <c r="O22" i="1"/>
</calcChain>
</file>

<file path=xl/sharedStrings.xml><?xml version="1.0" encoding="utf-8"?>
<sst xmlns="http://schemas.openxmlformats.org/spreadsheetml/2006/main" count="108" uniqueCount="69">
  <si>
    <t>TOTALES</t>
  </si>
  <si>
    <t>CSF</t>
  </si>
  <si>
    <t>Nación</t>
  </si>
  <si>
    <t>10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</si>
  <si>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</si>
  <si>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</si>
  <si>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</si>
  <si>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</si>
  <si>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</si>
  <si>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</si>
  <si>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</si>
  <si>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</si>
  <si>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</si>
  <si>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</si>
  <si>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</si>
  <si>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</si>
  <si>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</si>
  <si>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</si>
  <si>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</si>
  <si>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</si>
  <si>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</si>
  <si>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</si>
  <si>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</si>
  <si>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</si>
  <si>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</si>
  <si>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</si>
  <si>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</si>
  <si>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</si>
  <si>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</si>
  <si>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</si>
  <si>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</si>
  <si>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</si>
  <si>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</si>
  <si>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</si>
  <si>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</si>
  <si>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</si>
  <si>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</si>
  <si>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A-01-01-01</t>
  </si>
  <si>
    <t>A-01-01-02</t>
  </si>
  <si>
    <t>A-01-01-03</t>
  </si>
  <si>
    <t>A-01-02-01</t>
  </si>
  <si>
    <t>A-01-02-02</t>
  </si>
  <si>
    <t>A-01-02-03</t>
  </si>
  <si>
    <t>A-03-04-02-012</t>
  </si>
  <si>
    <t>A-08-01</t>
  </si>
  <si>
    <t>C-1399-1000-3</t>
  </si>
  <si>
    <t>SALARIO</t>
  </si>
  <si>
    <t>CONTRIBUCIONES INHERENTES A LA NÓMINA</t>
  </si>
  <si>
    <t>REMUNERACIONES NO CONSTITUTIVAS DE FACTOR SALARIAL</t>
  </si>
  <si>
    <t>INCAPACIDADES Y LICENCIAS DE MATERNIDAD Y PATERNIDAD (NO DE PENSIONES)</t>
  </si>
  <si>
    <t>IMPUESTOS</t>
  </si>
  <si>
    <t>MEJORAMIENTO DEL SOPORTE DE LAS TECNOLOGÍAS DE INFORMACIÓN EN LA UGPP  BOGOTÁ</t>
  </si>
  <si>
    <t>A-03-03-01-999</t>
  </si>
  <si>
    <t>OTRAS TRANSFERENCIAS - DISTRIBUCIÓN PREVIO CONCEPTO DGPPN</t>
  </si>
  <si>
    <t>APLAZAMIENTOS Y/O BLOQUEOS</t>
  </si>
  <si>
    <t>A-02</t>
  </si>
  <si>
    <t>A-03-02-02</t>
  </si>
  <si>
    <t>A-03-10</t>
  </si>
  <si>
    <t>B-10-01-03</t>
  </si>
  <si>
    <t>11</t>
  </si>
  <si>
    <t>SSF</t>
  </si>
  <si>
    <t>13</t>
  </si>
  <si>
    <t>ADQUISICIÓN DE BIENES  Y SERVICIOS</t>
  </si>
  <si>
    <t>A ORGANIZACIONES INTERNACIONALES</t>
  </si>
  <si>
    <t>SENTENCIAS Y CONCILIACIONES</t>
  </si>
  <si>
    <t>OTRAS CUENTAS POR PAGAR</t>
  </si>
  <si>
    <t>A-08-04-04</t>
  </si>
  <si>
    <t>CONTRIBUCIÓN DE VALORIZACIÓN MUNICIPAL</t>
  </si>
  <si>
    <t>PERÍODO: ENERO-OCTUBRE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</si>
</sst>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0.000000000000000%"/>
    <numFmt numFmtId="167" formatCode="_(&quot;$&quot;\ * #,##0_);_(&quot;$&quot;\ * \(#,##0\);_(&quot;$&quot;\ 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</cellStyleXfs>
  <cellXfs count="42">
    <xf numFmtId="0" fontId="0" fillId="0" borderId="0" xfId="0"/>
    <xf numFmtId="0" fontId="2" fillId="0" borderId="0" xfId="0" applyFont="1"/>
    <xf numFmtId="10" fontId="3" fillId="0" borderId="1" xfId="2" applyNumberFormat="1" applyFont="1" applyBorder="1" applyAlignment="1">
      <alignment horizontal="center"/>
    </xf>
    <xf numFmtId="165" fontId="3" fillId="0" borderId="1" xfId="1" applyFont="1" applyBorder="1"/>
    <xf numFmtId="3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4" xfId="2" applyNumberFormat="1" applyFont="1" applyBorder="1" applyAlignment="1">
      <alignment horizontal="center" vertical="center"/>
    </xf>
    <xf numFmtId="3" fontId="2" fillId="0" borderId="4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6" fillId="0" borderId="4" xfId="3" applyNumberFormat="1" applyFont="1" applyBorder="1" applyAlignment="1">
      <alignment horizontal="right" vertical="center" wrapText="1" readingOrder="1"/>
    </xf>
    <xf numFmtId="3" fontId="6" fillId="0" borderId="2" xfId="3" applyNumberFormat="1" applyFont="1" applyBorder="1" applyAlignment="1">
      <alignment horizontal="right" vertical="center" wrapText="1" readingOrder="1"/>
    </xf>
    <xf numFmtId="166" fontId="2" fillId="0" borderId="0" xfId="0" applyNumberFormat="1" applyFont="1"/>
    <xf numFmtId="3" fontId="2" fillId="0" borderId="0" xfId="0" applyNumberFormat="1" applyFont="1"/>
    <xf numFmtId="3" fontId="2" fillId="0" borderId="2" xfId="1" applyNumberFormat="1" applyFont="1" applyBorder="1" applyAlignment="1">
      <alignment horizontal="right" vertical="center"/>
    </xf>
    <xf numFmtId="3" fontId="2" fillId="0" borderId="4" xfId="1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7" fontId="3" fillId="0" borderId="1" xfId="1" applyNumberFormat="1" applyFont="1" applyBorder="1"/>
    <xf numFmtId="9" fontId="2" fillId="0" borderId="0" xfId="2" applyFont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8">
    <cellStyle name="Moneda" xfId="1" builtinId="4"/>
    <cellStyle name="Normal" xfId="0" builtinId="0"/>
    <cellStyle name="Normal 10" xfId="4" xr:uid="{00000000-0005-0000-0000-000003000000}"/>
    <cellStyle name="Normal 2" xfId="5" xr:uid="{00000000-0005-0000-0000-000004000000}"/>
    <cellStyle name="Normal 2 2" xfId="3" xr:uid="{00000000-0005-0000-0000-000005000000}"/>
    <cellStyle name="Normal 2_Enero 2014" xfId="6" xr:uid="{00000000-0005-0000-0000-000006000000}"/>
    <cellStyle name="Normal 3" xfId="7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"/>
  <sheetViews>
    <sheetView tabSelected="1" topLeftCell="A5" zoomScaleNormal="100" workbookViewId="0">
      <selection activeCell="E7" sqref="E7"/>
    </sheetView>
  </sheetViews>
  <sheetFormatPr baseColWidth="10" defaultRowHeight="12.75" x14ac:dyDescent="0.25"/>
  <cols>
    <col min="1" max="1" width="9.7109375" style="1" bestFit="1" customWidth="1"/>
    <col min="2" max="2" width="6.28515625" style="1" hidden="1" customWidth="1"/>
    <col min="3" max="3" width="7.7109375" style="1" hidden="1" customWidth="1"/>
    <col min="4" max="4" width="8.42578125" style="1" hidden="1" customWidth="1"/>
    <col min="5" max="5" width="40.85546875" style="1" customWidth="1"/>
    <col min="6" max="6" width="16.140625" style="1" customWidth="1"/>
    <col min="7" max="8" width="14" style="1" customWidth="1"/>
    <col min="9" max="9" width="13.28515625" style="1" customWidth="1"/>
    <col min="10" max="13" width="14.7109375" style="1" bestFit="1" customWidth="1"/>
    <col min="14" max="14" width="16.140625" style="1" customWidth="1"/>
    <col min="15" max="15" width="9.7109375" style="1" bestFit="1" customWidth="1"/>
    <col min="16" max="16" width="14" style="1" bestFit="1" customWidth="1"/>
    <col min="17" max="17" width="12" style="1" customWidth="1"/>
    <col min="18" max="18" width="11.7109375" style="1" bestFit="1" customWidth="1"/>
    <col min="19" max="16384" width="11.42578125" style="1"/>
  </cols>
  <sheetData>
    <row r="1" spans="1:18" x14ac:dyDescent="0.25">
      <c r="A1" s="30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x14ac:dyDescent="0.25">
      <c r="A2" s="32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x14ac:dyDescent="0.25">
      <c r="A3" s="32" t="s">
        <v>34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8" ht="13.5" thickBot="1" x14ac:dyDescent="0.3">
      <c r="A4" s="34" t="s">
        <v>68</v>
      </c>
      <c r="B4" s="35"/>
      <c r="C4" s="35"/>
      <c r="D4" s="35"/>
      <c r="E4" s="35"/>
    </row>
    <row r="5" spans="1:18" ht="25.5" x14ac:dyDescent="0.25">
      <c r="A5" s="36" t="s">
        <v>33</v>
      </c>
      <c r="B5" s="38" t="s">
        <v>32</v>
      </c>
      <c r="C5" s="38" t="s">
        <v>31</v>
      </c>
      <c r="D5" s="40" t="s">
        <v>30</v>
      </c>
      <c r="E5" s="38" t="s">
        <v>29</v>
      </c>
      <c r="F5" s="17" t="s">
        <v>28</v>
      </c>
      <c r="G5" s="17" t="s">
        <v>27</v>
      </c>
      <c r="H5" s="17" t="s">
        <v>26</v>
      </c>
      <c r="I5" s="17" t="s">
        <v>54</v>
      </c>
      <c r="J5" s="17" t="s">
        <v>25</v>
      </c>
      <c r="K5" s="17" t="s">
        <v>24</v>
      </c>
      <c r="L5" s="17" t="s">
        <v>23</v>
      </c>
      <c r="M5" s="17" t="s">
        <v>22</v>
      </c>
      <c r="N5" s="17" t="s">
        <v>21</v>
      </c>
      <c r="O5" s="17" t="s">
        <v>20</v>
      </c>
      <c r="P5" s="17" t="s">
        <v>19</v>
      </c>
      <c r="Q5" s="17" t="s">
        <v>18</v>
      </c>
      <c r="R5" s="16" t="s">
        <v>17</v>
      </c>
    </row>
    <row r="6" spans="1:18" ht="15.75" customHeight="1" thickBot="1" x14ac:dyDescent="0.3">
      <c r="A6" s="37"/>
      <c r="B6" s="39"/>
      <c r="C6" s="39"/>
      <c r="D6" s="41"/>
      <c r="E6" s="39"/>
      <c r="F6" s="15" t="s">
        <v>16</v>
      </c>
      <c r="G6" s="15" t="s">
        <v>15</v>
      </c>
      <c r="H6" s="15" t="s">
        <v>14</v>
      </c>
      <c r="I6" s="15" t="s">
        <v>13</v>
      </c>
      <c r="J6" s="15" t="s">
        <v>12</v>
      </c>
      <c r="K6" s="15" t="s">
        <v>11</v>
      </c>
      <c r="L6" s="15" t="s">
        <v>10</v>
      </c>
      <c r="M6" s="15" t="s">
        <v>9</v>
      </c>
      <c r="N6" s="15" t="s">
        <v>8</v>
      </c>
      <c r="O6" s="15" t="s">
        <v>7</v>
      </c>
      <c r="P6" s="15" t="s">
        <v>6</v>
      </c>
      <c r="Q6" s="15" t="s">
        <v>5</v>
      </c>
      <c r="R6" s="14" t="s">
        <v>4</v>
      </c>
    </row>
    <row r="7" spans="1:18" ht="23.25" customHeight="1" x14ac:dyDescent="0.25">
      <c r="A7" s="13" t="s">
        <v>37</v>
      </c>
      <c r="B7" s="12" t="s">
        <v>2</v>
      </c>
      <c r="C7" s="12" t="s">
        <v>3</v>
      </c>
      <c r="D7" s="11" t="s">
        <v>1</v>
      </c>
      <c r="E7" s="10" t="s">
        <v>46</v>
      </c>
      <c r="F7" s="18">
        <v>53217000000</v>
      </c>
      <c r="G7" s="4">
        <v>2300000000</v>
      </c>
      <c r="H7" s="4">
        <v>0</v>
      </c>
      <c r="I7" s="22">
        <v>0</v>
      </c>
      <c r="J7" s="23">
        <f t="shared" ref="J7:J21" si="0">+F7+G7-H7-I7</f>
        <v>55517000000</v>
      </c>
      <c r="K7" s="23">
        <f>+J7-L7</f>
        <v>9160114560</v>
      </c>
      <c r="L7" s="23">
        <v>46356885440</v>
      </c>
      <c r="M7" s="23">
        <v>46341194121</v>
      </c>
      <c r="N7" s="23">
        <v>46341194121</v>
      </c>
      <c r="O7" s="9">
        <v>0</v>
      </c>
      <c r="P7" s="9">
        <f>+L7-M7</f>
        <v>15691319</v>
      </c>
      <c r="Q7" s="9">
        <f>+M7-N7</f>
        <v>0</v>
      </c>
      <c r="R7" s="8">
        <f>+L7/J7</f>
        <v>0.83500343030062862</v>
      </c>
    </row>
    <row r="8" spans="1:18" ht="23.25" customHeight="1" x14ac:dyDescent="0.25">
      <c r="A8" s="13" t="s">
        <v>38</v>
      </c>
      <c r="B8" s="12" t="s">
        <v>2</v>
      </c>
      <c r="C8" s="12" t="s">
        <v>3</v>
      </c>
      <c r="D8" s="11" t="s">
        <v>1</v>
      </c>
      <c r="E8" s="10" t="s">
        <v>47</v>
      </c>
      <c r="F8" s="18">
        <v>19454000000</v>
      </c>
      <c r="G8" s="4">
        <v>730000000</v>
      </c>
      <c r="H8" s="4">
        <v>0</v>
      </c>
      <c r="I8" s="22">
        <v>0</v>
      </c>
      <c r="J8" s="23">
        <f t="shared" si="0"/>
        <v>20184000000</v>
      </c>
      <c r="K8" s="23">
        <f>+J8-L8</f>
        <v>2338720864</v>
      </c>
      <c r="L8" s="23">
        <v>17845279136</v>
      </c>
      <c r="M8" s="23">
        <v>17845279136</v>
      </c>
      <c r="N8" s="23">
        <v>17845279136</v>
      </c>
      <c r="O8" s="9">
        <v>0</v>
      </c>
      <c r="P8" s="9">
        <f>+L8-M8</f>
        <v>0</v>
      </c>
      <c r="Q8" s="9">
        <f>+M8-N8</f>
        <v>0</v>
      </c>
      <c r="R8" s="8">
        <f>+L8/J8</f>
        <v>0.88412996115735232</v>
      </c>
    </row>
    <row r="9" spans="1:18" ht="23.25" customHeight="1" x14ac:dyDescent="0.25">
      <c r="A9" s="13" t="s">
        <v>39</v>
      </c>
      <c r="B9" s="12" t="s">
        <v>2</v>
      </c>
      <c r="C9" s="12" t="s">
        <v>3</v>
      </c>
      <c r="D9" s="11" t="s">
        <v>1</v>
      </c>
      <c r="E9" s="10" t="s">
        <v>48</v>
      </c>
      <c r="F9" s="18">
        <v>4182000000</v>
      </c>
      <c r="G9" s="4">
        <v>935000000</v>
      </c>
      <c r="H9" s="4">
        <v>0</v>
      </c>
      <c r="I9" s="22">
        <v>0</v>
      </c>
      <c r="J9" s="23">
        <f t="shared" si="0"/>
        <v>5117000000</v>
      </c>
      <c r="K9" s="23">
        <f t="shared" ref="K9:K21" si="1">+J9-L9</f>
        <v>877392716</v>
      </c>
      <c r="L9" s="23">
        <v>4239607284</v>
      </c>
      <c r="M9" s="23">
        <v>4231963453</v>
      </c>
      <c r="N9" s="23">
        <v>4231963453</v>
      </c>
      <c r="O9" s="9">
        <v>0</v>
      </c>
      <c r="P9" s="9">
        <f t="shared" ref="P9:P21" si="2">+L9-M9</f>
        <v>7643831</v>
      </c>
      <c r="Q9" s="9">
        <f t="shared" ref="Q9:Q21" si="3">+M9-N9</f>
        <v>0</v>
      </c>
      <c r="R9" s="8">
        <f>+L9/J9</f>
        <v>0.82853376666015244</v>
      </c>
    </row>
    <row r="10" spans="1:18" ht="23.25" customHeight="1" x14ac:dyDescent="0.25">
      <c r="A10" s="13" t="s">
        <v>40</v>
      </c>
      <c r="B10" s="12" t="s">
        <v>2</v>
      </c>
      <c r="C10" s="12" t="s">
        <v>3</v>
      </c>
      <c r="D10" s="11" t="s">
        <v>1</v>
      </c>
      <c r="E10" s="10" t="s">
        <v>46</v>
      </c>
      <c r="F10" s="18">
        <v>14693000000</v>
      </c>
      <c r="G10" s="4">
        <v>0</v>
      </c>
      <c r="H10" s="4">
        <v>150000000</v>
      </c>
      <c r="I10" s="22">
        <v>0</v>
      </c>
      <c r="J10" s="23">
        <f t="shared" si="0"/>
        <v>14543000000</v>
      </c>
      <c r="K10" s="23">
        <f t="shared" si="1"/>
        <v>2681380461</v>
      </c>
      <c r="L10" s="23">
        <v>11861619539</v>
      </c>
      <c r="M10" s="23">
        <v>11861619539</v>
      </c>
      <c r="N10" s="23">
        <v>11861619539</v>
      </c>
      <c r="O10" s="9">
        <v>0</v>
      </c>
      <c r="P10" s="9">
        <f t="shared" si="2"/>
        <v>0</v>
      </c>
      <c r="Q10" s="9">
        <f t="shared" si="3"/>
        <v>0</v>
      </c>
      <c r="R10" s="8">
        <f t="shared" ref="R10:R21" si="4">+L10/J10</f>
        <v>0.81562397985285018</v>
      </c>
    </row>
    <row r="11" spans="1:18" ht="23.25" customHeight="1" x14ac:dyDescent="0.25">
      <c r="A11" s="13" t="s">
        <v>41</v>
      </c>
      <c r="B11" s="12" t="s">
        <v>2</v>
      </c>
      <c r="C11" s="12" t="s">
        <v>3</v>
      </c>
      <c r="D11" s="11" t="s">
        <v>1</v>
      </c>
      <c r="E11" s="10" t="s">
        <v>47</v>
      </c>
      <c r="F11" s="18">
        <v>5343000000</v>
      </c>
      <c r="G11" s="4">
        <v>25000000</v>
      </c>
      <c r="H11" s="4">
        <v>0</v>
      </c>
      <c r="I11" s="22">
        <v>0</v>
      </c>
      <c r="J11" s="23">
        <f t="shared" si="0"/>
        <v>5368000000</v>
      </c>
      <c r="K11" s="23">
        <f t="shared" si="1"/>
        <v>597653972</v>
      </c>
      <c r="L11" s="23">
        <v>4770346028</v>
      </c>
      <c r="M11" s="23">
        <v>4770346028</v>
      </c>
      <c r="N11" s="23">
        <v>4770346028</v>
      </c>
      <c r="O11" s="9">
        <v>0</v>
      </c>
      <c r="P11" s="9">
        <f t="shared" si="2"/>
        <v>0</v>
      </c>
      <c r="Q11" s="9">
        <f t="shared" si="3"/>
        <v>0</v>
      </c>
      <c r="R11" s="8">
        <f t="shared" si="4"/>
        <v>0.88866356706408345</v>
      </c>
    </row>
    <row r="12" spans="1:18" ht="23.25" customHeight="1" x14ac:dyDescent="0.25">
      <c r="A12" s="13" t="s">
        <v>42</v>
      </c>
      <c r="B12" s="12" t="s">
        <v>2</v>
      </c>
      <c r="C12" s="12" t="s">
        <v>3</v>
      </c>
      <c r="D12" s="11" t="s">
        <v>1</v>
      </c>
      <c r="E12" s="10" t="s">
        <v>48</v>
      </c>
      <c r="F12" s="18">
        <v>925000000</v>
      </c>
      <c r="G12" s="4">
        <v>210000000</v>
      </c>
      <c r="H12" s="4">
        <v>0</v>
      </c>
      <c r="I12" s="22">
        <v>0</v>
      </c>
      <c r="J12" s="23">
        <f t="shared" si="0"/>
        <v>1135000000</v>
      </c>
      <c r="K12" s="23">
        <f t="shared" si="1"/>
        <v>117739452</v>
      </c>
      <c r="L12" s="23">
        <v>1017260548</v>
      </c>
      <c r="M12" s="23">
        <v>1017260548</v>
      </c>
      <c r="N12" s="23">
        <v>1017260548</v>
      </c>
      <c r="O12" s="9">
        <v>0</v>
      </c>
      <c r="P12" s="9">
        <f t="shared" si="2"/>
        <v>0</v>
      </c>
      <c r="Q12" s="9">
        <f t="shared" si="3"/>
        <v>0</v>
      </c>
      <c r="R12" s="8">
        <f t="shared" si="4"/>
        <v>0.89626479999999997</v>
      </c>
    </row>
    <row r="13" spans="1:18" ht="23.25" customHeight="1" x14ac:dyDescent="0.25">
      <c r="A13" s="6" t="s">
        <v>55</v>
      </c>
      <c r="B13" s="12" t="s">
        <v>2</v>
      </c>
      <c r="C13" s="12" t="s">
        <v>3</v>
      </c>
      <c r="D13" s="11" t="s">
        <v>1</v>
      </c>
      <c r="E13" s="5" t="s">
        <v>62</v>
      </c>
      <c r="F13" s="19">
        <v>83380000000</v>
      </c>
      <c r="G13" s="4">
        <v>4941244000</v>
      </c>
      <c r="H13" s="4">
        <v>12000000</v>
      </c>
      <c r="I13" s="22">
        <v>0</v>
      </c>
      <c r="J13" s="23">
        <f t="shared" si="0"/>
        <v>88309244000</v>
      </c>
      <c r="K13" s="23">
        <f t="shared" si="1"/>
        <v>3769945727.8999939</v>
      </c>
      <c r="L13" s="23">
        <v>84539298272.100006</v>
      </c>
      <c r="M13" s="23">
        <v>71728303211.259995</v>
      </c>
      <c r="N13" s="23">
        <v>71727636644.259995</v>
      </c>
      <c r="O13" s="9">
        <v>0</v>
      </c>
      <c r="P13" s="9">
        <f>+L13-M13</f>
        <v>12810995060.840012</v>
      </c>
      <c r="Q13" s="9">
        <f t="shared" si="3"/>
        <v>666567</v>
      </c>
      <c r="R13" s="8">
        <f t="shared" si="4"/>
        <v>0.95730972707794904</v>
      </c>
    </row>
    <row r="14" spans="1:18" ht="23.25" customHeight="1" x14ac:dyDescent="0.25">
      <c r="A14" s="6" t="s">
        <v>56</v>
      </c>
      <c r="B14" s="12" t="s">
        <v>2</v>
      </c>
      <c r="C14" s="12" t="s">
        <v>3</v>
      </c>
      <c r="D14" s="11" t="s">
        <v>1</v>
      </c>
      <c r="E14" s="5" t="s">
        <v>63</v>
      </c>
      <c r="F14" s="19">
        <v>21000000</v>
      </c>
      <c r="G14" s="4">
        <v>0</v>
      </c>
      <c r="H14" s="4">
        <v>0</v>
      </c>
      <c r="I14" s="22">
        <v>0</v>
      </c>
      <c r="J14" s="23">
        <f t="shared" si="0"/>
        <v>21000000</v>
      </c>
      <c r="K14" s="23">
        <f>+J14-L14</f>
        <v>0</v>
      </c>
      <c r="L14" s="23">
        <v>21000000</v>
      </c>
      <c r="M14" s="23">
        <v>19766300</v>
      </c>
      <c r="N14" s="23">
        <v>19766300</v>
      </c>
      <c r="O14" s="9">
        <v>0</v>
      </c>
      <c r="P14" s="9">
        <f t="shared" si="2"/>
        <v>1233700</v>
      </c>
      <c r="Q14" s="9">
        <f t="shared" si="3"/>
        <v>0</v>
      </c>
      <c r="R14" s="8">
        <f t="shared" si="4"/>
        <v>1</v>
      </c>
    </row>
    <row r="15" spans="1:18" ht="23.25" customHeight="1" x14ac:dyDescent="0.25">
      <c r="A15" s="6" t="s">
        <v>52</v>
      </c>
      <c r="B15" s="12" t="s">
        <v>2</v>
      </c>
      <c r="C15" s="12" t="s">
        <v>3</v>
      </c>
      <c r="D15" s="11" t="s">
        <v>1</v>
      </c>
      <c r="E15" s="5" t="s">
        <v>53</v>
      </c>
      <c r="F15" s="19">
        <v>5773000000</v>
      </c>
      <c r="G15" s="4">
        <v>0</v>
      </c>
      <c r="H15" s="4">
        <v>4941244000</v>
      </c>
      <c r="I15" s="22">
        <v>831756000</v>
      </c>
      <c r="J15" s="23">
        <f t="shared" si="0"/>
        <v>0</v>
      </c>
      <c r="K15" s="23">
        <f>+J15-L15</f>
        <v>0</v>
      </c>
      <c r="L15" s="23">
        <v>0</v>
      </c>
      <c r="M15" s="23">
        <v>0</v>
      </c>
      <c r="N15" s="23">
        <v>0</v>
      </c>
      <c r="O15" s="9">
        <v>0</v>
      </c>
      <c r="P15" s="9">
        <v>0</v>
      </c>
      <c r="Q15" s="9">
        <v>0</v>
      </c>
      <c r="R15" s="8">
        <v>0</v>
      </c>
    </row>
    <row r="16" spans="1:18" ht="23.25" customHeight="1" x14ac:dyDescent="0.25">
      <c r="A16" s="6" t="s">
        <v>43</v>
      </c>
      <c r="B16" s="12" t="s">
        <v>2</v>
      </c>
      <c r="C16" s="12" t="s">
        <v>3</v>
      </c>
      <c r="D16" s="11" t="s">
        <v>1</v>
      </c>
      <c r="E16" s="5" t="s">
        <v>49</v>
      </c>
      <c r="F16" s="19">
        <v>431000000</v>
      </c>
      <c r="G16" s="4">
        <v>150000000</v>
      </c>
      <c r="H16" s="4">
        <v>0</v>
      </c>
      <c r="I16" s="22">
        <v>0</v>
      </c>
      <c r="J16" s="23">
        <f t="shared" si="0"/>
        <v>581000000</v>
      </c>
      <c r="K16" s="23">
        <f t="shared" si="1"/>
        <v>50725860</v>
      </c>
      <c r="L16" s="23">
        <v>530274140</v>
      </c>
      <c r="M16" s="23">
        <v>494313163</v>
      </c>
      <c r="N16" s="23">
        <v>494313163</v>
      </c>
      <c r="O16" s="9">
        <v>0</v>
      </c>
      <c r="P16" s="9">
        <f t="shared" si="2"/>
        <v>35960977</v>
      </c>
      <c r="Q16" s="9">
        <f t="shared" si="3"/>
        <v>0</v>
      </c>
      <c r="R16" s="8">
        <f t="shared" si="4"/>
        <v>0.91269215146299487</v>
      </c>
    </row>
    <row r="17" spans="1:18" ht="23.25" customHeight="1" x14ac:dyDescent="0.25">
      <c r="A17" s="6" t="s">
        <v>57</v>
      </c>
      <c r="B17" s="12" t="s">
        <v>2</v>
      </c>
      <c r="C17" s="12" t="s">
        <v>3</v>
      </c>
      <c r="D17" s="11" t="s">
        <v>1</v>
      </c>
      <c r="E17" s="5" t="s">
        <v>64</v>
      </c>
      <c r="F17" s="19">
        <v>11990000000</v>
      </c>
      <c r="G17" s="4">
        <v>0</v>
      </c>
      <c r="H17" s="4">
        <v>0</v>
      </c>
      <c r="I17" s="22">
        <v>0</v>
      </c>
      <c r="J17" s="23">
        <f t="shared" si="0"/>
        <v>11990000000</v>
      </c>
      <c r="K17" s="23">
        <f t="shared" si="1"/>
        <v>392722689.96999931</v>
      </c>
      <c r="L17" s="23">
        <v>11597277310.030001</v>
      </c>
      <c r="M17" s="23">
        <v>10214979175.889999</v>
      </c>
      <c r="N17" s="23">
        <v>10175963394.23</v>
      </c>
      <c r="O17" s="9">
        <v>0</v>
      </c>
      <c r="P17" s="9">
        <f t="shared" si="2"/>
        <v>1382298134.1400013</v>
      </c>
      <c r="Q17" s="9">
        <f t="shared" si="3"/>
        <v>39015781.659999847</v>
      </c>
      <c r="R17" s="8">
        <f t="shared" si="4"/>
        <v>0.96724581401417853</v>
      </c>
    </row>
    <row r="18" spans="1:18" ht="23.25" customHeight="1" x14ac:dyDescent="0.25">
      <c r="A18" s="6" t="s">
        <v>44</v>
      </c>
      <c r="B18" s="12" t="s">
        <v>2</v>
      </c>
      <c r="C18" s="12" t="s">
        <v>3</v>
      </c>
      <c r="D18" s="11" t="s">
        <v>1</v>
      </c>
      <c r="E18" s="5" t="s">
        <v>50</v>
      </c>
      <c r="F18" s="19">
        <v>11000000</v>
      </c>
      <c r="G18" s="4">
        <v>8000000</v>
      </c>
      <c r="H18" s="4">
        <v>0</v>
      </c>
      <c r="I18" s="22">
        <v>0</v>
      </c>
      <c r="J18" s="23">
        <f t="shared" si="0"/>
        <v>19000000</v>
      </c>
      <c r="K18" s="23">
        <f>+J18-L18</f>
        <v>4895163.9000000004</v>
      </c>
      <c r="L18" s="23">
        <v>14104836.1</v>
      </c>
      <c r="M18" s="23">
        <v>14029078.1</v>
      </c>
      <c r="N18" s="23">
        <v>14029078.1</v>
      </c>
      <c r="O18" s="9">
        <v>0</v>
      </c>
      <c r="P18" s="9">
        <f t="shared" si="2"/>
        <v>75758</v>
      </c>
      <c r="Q18" s="9">
        <f t="shared" si="3"/>
        <v>0</v>
      </c>
      <c r="R18" s="8">
        <f t="shared" si="4"/>
        <v>0.7423597947368421</v>
      </c>
    </row>
    <row r="19" spans="1:18" ht="23.25" customHeight="1" x14ac:dyDescent="0.25">
      <c r="A19" s="6" t="s">
        <v>66</v>
      </c>
      <c r="B19" s="12"/>
      <c r="C19" s="12"/>
      <c r="D19" s="11"/>
      <c r="E19" s="5" t="s">
        <v>67</v>
      </c>
      <c r="F19" s="19">
        <v>0</v>
      </c>
      <c r="G19" s="4">
        <v>4000000</v>
      </c>
      <c r="H19" s="4">
        <v>0</v>
      </c>
      <c r="I19" s="22"/>
      <c r="J19" s="23">
        <f t="shared" si="0"/>
        <v>4000000</v>
      </c>
      <c r="K19" s="23">
        <f>+J19-L19</f>
        <v>3944000</v>
      </c>
      <c r="L19" s="23">
        <v>56000</v>
      </c>
      <c r="M19" s="23">
        <v>56000</v>
      </c>
      <c r="N19" s="23">
        <v>56000</v>
      </c>
      <c r="O19" s="9">
        <v>0</v>
      </c>
      <c r="P19" s="9">
        <f t="shared" ref="P19" si="5">+L19-M19</f>
        <v>0</v>
      </c>
      <c r="Q19" s="9">
        <f t="shared" ref="Q19" si="6">+M19-N19</f>
        <v>0</v>
      </c>
      <c r="R19" s="8">
        <f t="shared" ref="R19" si="7">+L19/J19</f>
        <v>1.4E-2</v>
      </c>
    </row>
    <row r="20" spans="1:18" ht="23.25" customHeight="1" x14ac:dyDescent="0.25">
      <c r="A20" s="6" t="s">
        <v>58</v>
      </c>
      <c r="B20" s="12" t="s">
        <v>2</v>
      </c>
      <c r="C20" s="12" t="s">
        <v>59</v>
      </c>
      <c r="D20" s="11" t="s">
        <v>60</v>
      </c>
      <c r="E20" s="5" t="s">
        <v>65</v>
      </c>
      <c r="F20" s="19">
        <v>9225000000</v>
      </c>
      <c r="G20" s="4">
        <v>0</v>
      </c>
      <c r="H20" s="4">
        <v>0</v>
      </c>
      <c r="I20" s="22">
        <v>0</v>
      </c>
      <c r="J20" s="23">
        <f t="shared" si="0"/>
        <v>9225000000</v>
      </c>
      <c r="K20" s="23">
        <f t="shared" si="1"/>
        <v>0</v>
      </c>
      <c r="L20" s="23">
        <v>9225000000</v>
      </c>
      <c r="M20" s="23">
        <v>9225000000</v>
      </c>
      <c r="N20" s="23">
        <v>9225000000</v>
      </c>
      <c r="O20" s="9">
        <v>0</v>
      </c>
      <c r="P20" s="9">
        <f t="shared" si="2"/>
        <v>0</v>
      </c>
      <c r="Q20" s="9">
        <f t="shared" si="3"/>
        <v>0</v>
      </c>
      <c r="R20" s="8">
        <f t="shared" si="4"/>
        <v>1</v>
      </c>
    </row>
    <row r="21" spans="1:18" ht="23.25" customHeight="1" thickBot="1" x14ac:dyDescent="0.3">
      <c r="A21" s="6" t="s">
        <v>45</v>
      </c>
      <c r="B21" s="12" t="s">
        <v>2</v>
      </c>
      <c r="C21" s="12" t="s">
        <v>61</v>
      </c>
      <c r="D21" s="11" t="s">
        <v>1</v>
      </c>
      <c r="E21" s="5" t="s">
        <v>51</v>
      </c>
      <c r="F21" s="19">
        <v>7888655374</v>
      </c>
      <c r="G21" s="4">
        <v>0</v>
      </c>
      <c r="H21" s="4">
        <v>0</v>
      </c>
      <c r="I21" s="22">
        <v>0</v>
      </c>
      <c r="J21" s="23">
        <f t="shared" si="0"/>
        <v>7888655374</v>
      </c>
      <c r="K21" s="23">
        <f t="shared" si="1"/>
        <v>394739873.51000023</v>
      </c>
      <c r="L21" s="23">
        <v>7493915500.4899998</v>
      </c>
      <c r="M21" s="23">
        <v>5031345472</v>
      </c>
      <c r="N21" s="23">
        <v>5031345472</v>
      </c>
      <c r="O21" s="9">
        <v>0</v>
      </c>
      <c r="P21" s="9">
        <f t="shared" si="2"/>
        <v>2462570028.4899998</v>
      </c>
      <c r="Q21" s="9">
        <f t="shared" si="3"/>
        <v>0</v>
      </c>
      <c r="R21" s="8">
        <f t="shared" si="4"/>
        <v>0.94996107006892294</v>
      </c>
    </row>
    <row r="22" spans="1:18" ht="15" customHeight="1" thickBot="1" x14ac:dyDescent="0.3">
      <c r="A22" s="27" t="s">
        <v>0</v>
      </c>
      <c r="B22" s="28"/>
      <c r="C22" s="28"/>
      <c r="D22" s="28"/>
      <c r="E22" s="29"/>
      <c r="F22" s="3">
        <f t="shared" ref="F22:Q22" si="8">SUM(F7:F21)</f>
        <v>216533655374</v>
      </c>
      <c r="G22" s="25">
        <f>SUM(G7:G21)</f>
        <v>9303244000</v>
      </c>
      <c r="H22" s="25">
        <f>SUM(H7:H21)</f>
        <v>5103244000</v>
      </c>
      <c r="I22" s="3">
        <f>SUM(I7:I21)</f>
        <v>831756000</v>
      </c>
      <c r="J22" s="3">
        <f>SUM(J7:J21)</f>
        <v>219901899374</v>
      </c>
      <c r="K22" s="3">
        <f t="shared" si="8"/>
        <v>20389975340.279999</v>
      </c>
      <c r="L22" s="3">
        <f>SUM(L7:L21)</f>
        <v>199511924033.72</v>
      </c>
      <c r="M22" s="3">
        <f t="shared" si="8"/>
        <v>182795455225.25003</v>
      </c>
      <c r="N22" s="3">
        <f t="shared" si="8"/>
        <v>182755772876.59003</v>
      </c>
      <c r="O22" s="3">
        <f t="shared" si="8"/>
        <v>0</v>
      </c>
      <c r="P22" s="3">
        <f t="shared" si="8"/>
        <v>16716468808.470013</v>
      </c>
      <c r="Q22" s="3">
        <f t="shared" si="8"/>
        <v>39682348.659999847</v>
      </c>
      <c r="R22" s="2">
        <f>+L22/J22</f>
        <v>0.90727694759197342</v>
      </c>
    </row>
    <row r="23" spans="1:18" x14ac:dyDescent="0.25">
      <c r="L23" s="7"/>
      <c r="N23" s="7"/>
    </row>
    <row r="24" spans="1:18" x14ac:dyDescent="0.25">
      <c r="J24" s="24"/>
      <c r="L24" s="24"/>
      <c r="M24" s="24"/>
      <c r="N24" s="26"/>
      <c r="P24" s="24"/>
      <c r="Q24" s="24"/>
    </row>
    <row r="25" spans="1:18" x14ac:dyDescent="0.25">
      <c r="J25" s="21"/>
      <c r="L25" s="21"/>
      <c r="M25" s="21"/>
      <c r="N25" s="26"/>
    </row>
    <row r="26" spans="1:18" x14ac:dyDescent="0.25">
      <c r="F26" s="21"/>
      <c r="G26" s="21"/>
      <c r="H26" s="7"/>
    </row>
    <row r="27" spans="1:18" x14ac:dyDescent="0.25">
      <c r="F27" s="21"/>
    </row>
    <row r="31" spans="1:18" x14ac:dyDescent="0.25">
      <c r="F31" s="7"/>
    </row>
    <row r="32" spans="1:18" x14ac:dyDescent="0.25">
      <c r="F32" s="20"/>
    </row>
  </sheetData>
  <mergeCells count="10">
    <mergeCell ref="A22:E22"/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 C20:C21 C7:C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AMANDA ISABEL PEREZ</cp:lastModifiedBy>
  <cp:lastPrinted>2018-05-03T14:43:44Z</cp:lastPrinted>
  <dcterms:created xsi:type="dcterms:W3CDTF">2018-01-23T20:49:19Z</dcterms:created>
  <dcterms:modified xsi:type="dcterms:W3CDTF">2023-01-03T18:43:27Z</dcterms:modified>
</cp:coreProperties>
</file>